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UROGAS\Milevsko\projekt\DSP+DPS\Final  up1\rozpočet Milevsko\"/>
    </mc:Choice>
  </mc:AlternateContent>
  <bookViews>
    <workbookView xWindow="360" yWindow="60" windowWidth="11340" windowHeight="6045"/>
  </bookViews>
  <sheets>
    <sheet name="Přehled" sheetId="14" r:id="rId1"/>
    <sheet name="Nový hřbitov-centrum" sheetId="11" r:id="rId2"/>
    <sheet name="Nový hřbitov-jih" sheetId="12" r:id="rId3"/>
    <sheet name="List2" sheetId="2" r:id="rId4"/>
    <sheet name="List1" sheetId="15" r:id="rId5"/>
  </sheets>
  <definedNames>
    <definedName name="_xlnm._FilterDatabase" localSheetId="0" hidden="1">Přehled!$A$1:$K$95</definedName>
  </definedNames>
  <calcPr calcId="152511"/>
  <fileRecoveryPr repairLoad="1"/>
</workbook>
</file>

<file path=xl/calcChain.xml><?xml version="1.0" encoding="utf-8"?>
<calcChain xmlns="http://schemas.openxmlformats.org/spreadsheetml/2006/main">
  <c r="F5" i="2" l="1"/>
  <c r="M5" i="2"/>
  <c r="N5" i="2"/>
  <c r="O5" i="2"/>
  <c r="Q5" i="2"/>
  <c r="R5" i="2"/>
  <c r="S5" i="2"/>
  <c r="F6" i="2"/>
  <c r="M6" i="2"/>
  <c r="N6" i="2"/>
  <c r="O6" i="2"/>
  <c r="Q6" i="2"/>
  <c r="R6" i="2"/>
  <c r="S6" i="2"/>
  <c r="F7" i="2"/>
  <c r="M7" i="2"/>
  <c r="N7" i="2"/>
  <c r="O7" i="2"/>
  <c r="Q7" i="2"/>
  <c r="R7" i="2"/>
  <c r="S7" i="2"/>
  <c r="F8" i="2"/>
  <c r="M8" i="2"/>
  <c r="N8" i="2"/>
  <c r="O8" i="2"/>
  <c r="Q8" i="2"/>
  <c r="R8" i="2"/>
  <c r="S8" i="2"/>
  <c r="F9" i="2"/>
  <c r="M9" i="2"/>
  <c r="N9" i="2"/>
  <c r="Q9" i="2"/>
  <c r="R9" i="2"/>
  <c r="S9" i="2"/>
  <c r="F10" i="2"/>
  <c r="M10" i="2"/>
  <c r="N10" i="2"/>
  <c r="O10" i="2"/>
  <c r="Q10" i="2"/>
  <c r="R10" i="2"/>
  <c r="S10" i="2"/>
  <c r="F11" i="2"/>
  <c r="M11" i="2"/>
  <c r="N11" i="2"/>
  <c r="O11" i="2"/>
  <c r="Q11" i="2"/>
  <c r="R11" i="2"/>
  <c r="S11" i="2"/>
  <c r="F12" i="2"/>
  <c r="M12" i="2"/>
  <c r="N12" i="2"/>
  <c r="O12" i="2"/>
  <c r="Q12" i="2"/>
  <c r="R12" i="2"/>
  <c r="S12" i="2"/>
  <c r="F13" i="2"/>
  <c r="M13" i="2"/>
  <c r="N13" i="2"/>
  <c r="Q13" i="2"/>
  <c r="R13" i="2"/>
  <c r="S13" i="2"/>
  <c r="F14" i="2"/>
  <c r="M14" i="2"/>
  <c r="N14" i="2"/>
  <c r="O14" i="2"/>
  <c r="Q14" i="2"/>
  <c r="R14" i="2"/>
  <c r="S14" i="2"/>
  <c r="F15" i="2"/>
  <c r="M15" i="2"/>
  <c r="N15" i="2"/>
  <c r="O15" i="2"/>
  <c r="Q15" i="2"/>
  <c r="R15" i="2"/>
  <c r="S15" i="2"/>
  <c r="F16" i="2"/>
  <c r="M16" i="2"/>
  <c r="N16" i="2"/>
  <c r="O16" i="2"/>
  <c r="Q16" i="2"/>
  <c r="R16" i="2"/>
  <c r="S16" i="2"/>
  <c r="F17" i="2"/>
  <c r="M17" i="2"/>
  <c r="N17" i="2"/>
  <c r="Q17" i="2"/>
  <c r="R17" i="2"/>
  <c r="S17" i="2"/>
</calcChain>
</file>

<file path=xl/sharedStrings.xml><?xml version="1.0" encoding="utf-8"?>
<sst xmlns="http://schemas.openxmlformats.org/spreadsheetml/2006/main" count="525" uniqueCount="245">
  <si>
    <t>Údaje o stavbe</t>
  </si>
  <si>
    <t>Označ.</t>
  </si>
  <si>
    <t>trubný materiál</t>
  </si>
  <si>
    <t>povrch</t>
  </si>
  <si>
    <t>prípojky (ks)</t>
  </si>
  <si>
    <t>odbočky (DN)</t>
  </si>
  <si>
    <t>výška obsypu (m)</t>
  </si>
  <si>
    <t>Pažení (m2)</t>
  </si>
  <si>
    <t>Vytlač.kubatúra (m3)</t>
  </si>
  <si>
    <t>Obetón.spojov 0,1m3/m</t>
  </si>
  <si>
    <t>Obsyp štrkom (m3)</t>
  </si>
  <si>
    <t>Zásyp zeminou</t>
  </si>
  <si>
    <t>Vytl.kub/m</t>
  </si>
  <si>
    <t>Odvoz zeminy</t>
  </si>
  <si>
    <t>komunikace</t>
  </si>
  <si>
    <r>
      <t>Podkl.</t>
    </r>
    <r>
      <rPr>
        <b/>
        <sz val="9"/>
        <rFont val="Arial CE"/>
        <family val="2"/>
        <charset val="238"/>
      </rPr>
      <t>štrk 10 cm</t>
    </r>
  </si>
  <si>
    <t>A1</t>
  </si>
  <si>
    <t>E1</t>
  </si>
  <si>
    <t>louka</t>
  </si>
  <si>
    <t>Výpočet zemních prací - Jarov</t>
  </si>
  <si>
    <t>A6x</t>
  </si>
  <si>
    <t>A6y</t>
  </si>
  <si>
    <t>A6z</t>
  </si>
  <si>
    <t>A6c</t>
  </si>
  <si>
    <t>A6d</t>
  </si>
  <si>
    <t>A6e</t>
  </si>
  <si>
    <t>E2</t>
  </si>
  <si>
    <t>E3</t>
  </si>
  <si>
    <t>délka potr.(m)</t>
  </si>
  <si>
    <t>pr.hloubka (m)</t>
  </si>
  <si>
    <t>pr.šířka (m)</t>
  </si>
  <si>
    <t>kubatura výkopu m3</t>
  </si>
  <si>
    <t>Revizní  šachty DN425</t>
  </si>
  <si>
    <t>revizní šachty</t>
  </si>
  <si>
    <t xml:space="preserve">Drenáž </t>
  </si>
  <si>
    <t>2x DN425</t>
  </si>
  <si>
    <t>1x DN425</t>
  </si>
  <si>
    <t>1x DN1000</t>
  </si>
  <si>
    <t>Dešťová kanalizace</t>
  </si>
  <si>
    <t>1x DN600</t>
  </si>
  <si>
    <t>SD-NC-06</t>
  </si>
  <si>
    <t>SD-NC-08</t>
  </si>
  <si>
    <t>SD-NC-09</t>
  </si>
  <si>
    <t>SV-NC-02</t>
  </si>
  <si>
    <t>OD-NC-01</t>
  </si>
  <si>
    <t>OP-NC-02</t>
  </si>
  <si>
    <t>DK-NC-07</t>
  </si>
  <si>
    <t>DK-NC-08</t>
  </si>
  <si>
    <t>DK-NC-06</t>
  </si>
  <si>
    <t xml:space="preserve">dešť vpusť </t>
  </si>
  <si>
    <t xml:space="preserve">travní porost </t>
  </si>
  <si>
    <t>asfalt 0,15 mocný</t>
  </si>
  <si>
    <t xml:space="preserve">3xdešť vpusť </t>
  </si>
  <si>
    <t>ve výkopu drénu SV-NC-02</t>
  </si>
  <si>
    <t>1xdešť vpusť + 1x DN600</t>
  </si>
  <si>
    <t xml:space="preserve">asfalt 0,15 m mocný </t>
  </si>
  <si>
    <t>ve výkopu drénu SD-NC-07</t>
  </si>
  <si>
    <t>2x DN600</t>
  </si>
  <si>
    <t xml:space="preserve">asfalt 0,2 m mocný </t>
  </si>
  <si>
    <t>SD-NJ-11</t>
  </si>
  <si>
    <t>SD-NJ-12</t>
  </si>
  <si>
    <t>SD-NJ-14</t>
  </si>
  <si>
    <t>SD-NJ-15</t>
  </si>
  <si>
    <t>SV-NJ-04</t>
  </si>
  <si>
    <t>DK-NJ-09</t>
  </si>
  <si>
    <t>DK-NJ-10</t>
  </si>
  <si>
    <t>DK-NJ-11</t>
  </si>
  <si>
    <t>DK-NJ-12</t>
  </si>
  <si>
    <t>DK-NJ-13</t>
  </si>
  <si>
    <t>samostatný výkop napojení vpustí</t>
  </si>
  <si>
    <t>ve výkopu drénu SD-NJ-15</t>
  </si>
  <si>
    <t xml:space="preserve">1x DN600 </t>
  </si>
  <si>
    <t>Nový hřbitov - centrum</t>
  </si>
  <si>
    <t>Nový hřbitov - jih</t>
  </si>
  <si>
    <t>vstupy</t>
  </si>
  <si>
    <t>poklop/ mříž</t>
  </si>
  <si>
    <t>hloubka (mm)</t>
  </si>
  <si>
    <t>prefabrik. s přítokem DN 200</t>
  </si>
  <si>
    <t>prefabrik. s přítokem DN 250</t>
  </si>
  <si>
    <t>prefabrik. s přítokem DN 300</t>
  </si>
  <si>
    <t>in situ 1x DN160, 2x DN200</t>
  </si>
  <si>
    <t>litina B125</t>
  </si>
  <si>
    <t>plast A15</t>
  </si>
  <si>
    <t>in situ 2x DN160</t>
  </si>
  <si>
    <t>in situ 2x DN160, 1x DN200</t>
  </si>
  <si>
    <t>in situ 4x DN300</t>
  </si>
  <si>
    <t>2500 + 2500</t>
  </si>
  <si>
    <t>mříž D400</t>
  </si>
  <si>
    <t>3x1750</t>
  </si>
  <si>
    <t>3xmříž D400</t>
  </si>
  <si>
    <t xml:space="preserve">1x prefabrik. vpust </t>
  </si>
  <si>
    <t>Přehled šachet - veřejné pohřebiště Milevsko - nový hřbitov - centrum</t>
  </si>
  <si>
    <t>asfalt 0,2 m mocný</t>
  </si>
  <si>
    <t>Přehled šachet - veřejné pohřebiště Milevsko - nový hřbitov - jih</t>
  </si>
  <si>
    <t xml:space="preserve"> travní porost </t>
  </si>
  <si>
    <t>in-situ 2x DN160</t>
  </si>
  <si>
    <t>in-situ 2xDN160, 1xDN200</t>
  </si>
  <si>
    <t>2 x 3000</t>
  </si>
  <si>
    <t>1xtravní porost + 1x asfalt asfalt 0,15 m mocný</t>
  </si>
  <si>
    <t>1x plast A15+1x litina B125</t>
  </si>
  <si>
    <t>in-situ 3xDN160, 2xDN200</t>
  </si>
  <si>
    <t xml:space="preserve"> asfalt 0,15 m mocný</t>
  </si>
  <si>
    <t>1750+1250</t>
  </si>
  <si>
    <t>mříž D400+ litina B125</t>
  </si>
  <si>
    <t>litina D400</t>
  </si>
  <si>
    <t>1x1750</t>
  </si>
  <si>
    <t>2xlitina D400</t>
  </si>
  <si>
    <t>1x</t>
  </si>
  <si>
    <t>DN1000</t>
  </si>
  <si>
    <t>2500 hloubky</t>
  </si>
  <si>
    <t>DN425</t>
  </si>
  <si>
    <t>3000 hloubky</t>
  </si>
  <si>
    <t>5x</t>
  </si>
  <si>
    <t>Šachty</t>
  </si>
  <si>
    <t>dešť. vpusť DN425</t>
  </si>
  <si>
    <t>1750 hloubky</t>
  </si>
  <si>
    <t>DN600</t>
  </si>
  <si>
    <t>4x</t>
  </si>
  <si>
    <t>Prostupy</t>
  </si>
  <si>
    <t>in-situ DN150</t>
  </si>
  <si>
    <t>in-situ DN160</t>
  </si>
  <si>
    <t>in-situ DN200</t>
  </si>
  <si>
    <t>in-situ DN250</t>
  </si>
  <si>
    <t>in-situ DN300</t>
  </si>
  <si>
    <t>in-situ DN500</t>
  </si>
  <si>
    <t>prefabrikát dešť. vpusť</t>
  </si>
  <si>
    <t>11x</t>
  </si>
  <si>
    <t>8x</t>
  </si>
  <si>
    <t>2x</t>
  </si>
  <si>
    <t>2xmříž D400</t>
  </si>
  <si>
    <t>6x</t>
  </si>
  <si>
    <t>7x</t>
  </si>
  <si>
    <t>9x</t>
  </si>
  <si>
    <t>3500 hloubky</t>
  </si>
  <si>
    <t xml:space="preserve">1xdešť vpusť </t>
  </si>
  <si>
    <t>3x</t>
  </si>
  <si>
    <t>mříž D400+litina B125</t>
  </si>
  <si>
    <t>1xdešť vpusť +1x DN600 s vpustí</t>
  </si>
  <si>
    <t>2000 hloubky</t>
  </si>
  <si>
    <t>10x</t>
  </si>
  <si>
    <t>Poklopy</t>
  </si>
  <si>
    <t>hloubka v mm</t>
  </si>
  <si>
    <t>SD-NC-03</t>
  </si>
  <si>
    <t>SD-NC-04</t>
  </si>
  <si>
    <t>SD-NC-05</t>
  </si>
  <si>
    <t>SV-NC-03</t>
  </si>
  <si>
    <t>2x DN200</t>
  </si>
  <si>
    <t>asfalt 0,2 mocný</t>
  </si>
  <si>
    <t>litina 2x D400</t>
  </si>
  <si>
    <t>1x DN600, 1x DN1000</t>
  </si>
  <si>
    <t>in situ  1x DN150, 2xDN 300, 3xDN500</t>
  </si>
  <si>
    <t>2500 +2000</t>
  </si>
  <si>
    <t xml:space="preserve"> 1x DN600</t>
  </si>
  <si>
    <t>1xlitina B125</t>
  </si>
  <si>
    <t>1xmříž D400</t>
  </si>
  <si>
    <t>prefabrik  odbočná 1x DN250 + 1x in situ 150</t>
  </si>
  <si>
    <t xml:space="preserve">prefabrik  odbočná DN150 </t>
  </si>
  <si>
    <t>ve výkopu drénu SV-NC-03 + samostatné výkopy</t>
  </si>
  <si>
    <t>in situ 2x DN200, 1x DN300, 1x DN160, 1x DN 90</t>
  </si>
  <si>
    <t>prefabrik. odbočná DN 250</t>
  </si>
  <si>
    <t>prefabrik. odbočná DN 150</t>
  </si>
  <si>
    <t>prefabrik.s přítokem DN 300</t>
  </si>
  <si>
    <t>4000 hloubky</t>
  </si>
  <si>
    <t>prefabrik. odbočné DN 150</t>
  </si>
  <si>
    <t>Celkem veřejné pohřebiště - centrum + jih nový hřbitov</t>
  </si>
  <si>
    <t>Přehled šachet - veřejné pohřebiště Milevsko - centrum + jih nový hřbitov</t>
  </si>
  <si>
    <t xml:space="preserve"> bez dna</t>
  </si>
  <si>
    <t>bez dna</t>
  </si>
  <si>
    <t>DN1000-1</t>
  </si>
  <si>
    <t>DN-1000-2</t>
  </si>
  <si>
    <t>DN425-5, DN425-6, DN425-7,</t>
  </si>
  <si>
    <t>asfalt 0,20 m mocný</t>
  </si>
  <si>
    <t>DN 425-8</t>
  </si>
  <si>
    <t>DN 425-7</t>
  </si>
  <si>
    <t>DN 425-5</t>
  </si>
  <si>
    <t>DN 425-6</t>
  </si>
  <si>
    <t>DN 425-9</t>
  </si>
  <si>
    <t>DN 425-4</t>
  </si>
  <si>
    <t>DN 1000-2</t>
  </si>
  <si>
    <t>DN 425-3</t>
  </si>
  <si>
    <t>DN 425-2; DN 425-1</t>
  </si>
  <si>
    <t>DN 600-1; DN 1000-1</t>
  </si>
  <si>
    <t>1x1450</t>
  </si>
  <si>
    <t>2x1450</t>
  </si>
  <si>
    <t>prefabrik  s přítokem 2x DN300 + 2x redukce 150/300 + 1 x redukce 250/300</t>
  </si>
  <si>
    <t>1xlitina D400</t>
  </si>
  <si>
    <t xml:space="preserve">5xdešť vpusť </t>
  </si>
  <si>
    <t xml:space="preserve">5x prefabrik. vpust </t>
  </si>
  <si>
    <t>5x1750</t>
  </si>
  <si>
    <t>5xmříž D400</t>
  </si>
  <si>
    <t>DN 600-2+DN 600-3 ve výkopu drénu OD-NC-01</t>
  </si>
  <si>
    <t>DN 600-4 ve výkopu drénu OD-NC-01</t>
  </si>
  <si>
    <t>DN 425-12</t>
  </si>
  <si>
    <t>DN 425-11</t>
  </si>
  <si>
    <t>DN 425-13 + DN 425-10</t>
  </si>
  <si>
    <t>in-situ 2xDN160</t>
  </si>
  <si>
    <t xml:space="preserve">DN 425-14 </t>
  </si>
  <si>
    <t>in-situ 1xDN90, 2xDN160, 2xDN200</t>
  </si>
  <si>
    <t>DN 1000-4 vč. havarijního přepadu s klapou</t>
  </si>
  <si>
    <t>1750+1450</t>
  </si>
  <si>
    <t>DN 600-9 s 2x redukcí 150/200
ve výkopu drénu SD-NJ-11</t>
  </si>
  <si>
    <t>insitu 1xDN 250 + 2 přechod beton DN300</t>
  </si>
  <si>
    <t>DN 1000-3
částečně ve výkopu drénu SV-NJ-04</t>
  </si>
  <si>
    <t>3xprefabrik vpusť</t>
  </si>
  <si>
    <t>DN 600-7
částečně ve výkopu drénu SD-NJ-13 a v samostatném výkopu</t>
  </si>
  <si>
    <t>DN 600-10
 ve výkopu drénu SD-NJ-13</t>
  </si>
  <si>
    <t xml:space="preserve">1xprefabrik vpusť </t>
  </si>
  <si>
    <t>1x prefabrik sběrná DN250 + 1x přechod 200/250 + přechod 150/250 + 1x in-situ 200</t>
  </si>
  <si>
    <t>1xprefabrik vpusť + in-situ 1xDN150 +2xDN200</t>
  </si>
  <si>
    <t>1xprefabrik vpusť +1x prefabrik s přítokem DN250 + 1x redukce 150/250 + 1xredukce 200/250</t>
  </si>
  <si>
    <t>1450 hloubky</t>
  </si>
  <si>
    <t>prefabrik. sběrná DN 250</t>
  </si>
  <si>
    <t>redukce 150/300</t>
  </si>
  <si>
    <t>redukce 150/250</t>
  </si>
  <si>
    <t>in-situ DN90</t>
  </si>
  <si>
    <t>prefabrik  Tegra sběrná DN250, + 1x in situ 150+3xredukce 150/200</t>
  </si>
  <si>
    <t>DN 600-5  ve výkopu drénu SV-NC-02</t>
  </si>
  <si>
    <t>redukce 250/300</t>
  </si>
  <si>
    <t>DN 600-6</t>
  </si>
  <si>
    <t>DN 425-2, DN 425-1</t>
  </si>
  <si>
    <t>DN 425-8, DN 425-9</t>
  </si>
  <si>
    <t xml:space="preserve">DN 600-6 ve výkopu drénu SV-NC-03 </t>
  </si>
  <si>
    <t>DN 600-1</t>
  </si>
  <si>
    <t>DN 600-2, DN 600-3 ,DN 600-4, DN 600-5</t>
  </si>
  <si>
    <t>DN 600-8 ve výkopu drénu SD-NJ-14</t>
  </si>
  <si>
    <t>DN 1000-4</t>
  </si>
  <si>
    <t>DN 1000-3</t>
  </si>
  <si>
    <t>DN 425-12, DN 425-13</t>
  </si>
  <si>
    <t>DN 425-10, DN 425-11, DN 425-14</t>
  </si>
  <si>
    <t>DN 600-10</t>
  </si>
  <si>
    <t>DN 600-7, DN 600-8, DN 600-9</t>
  </si>
  <si>
    <t>1xlitina B125 + 2x redukce 150/200</t>
  </si>
  <si>
    <t>1xprefabrik vpusť + 1x prefabrik s přítokem DN200 + 2 redukce 150/200</t>
  </si>
  <si>
    <t>prefabrik. průtočná DN 200</t>
  </si>
  <si>
    <t>redukce 150/200</t>
  </si>
  <si>
    <t>přechod plast/beton DN 300</t>
  </si>
  <si>
    <t>redukce 200/250</t>
  </si>
  <si>
    <t>2500 hloubky bez dna</t>
  </si>
  <si>
    <t>14x</t>
  </si>
  <si>
    <t>15x</t>
  </si>
  <si>
    <t>13x</t>
  </si>
  <si>
    <t>22x</t>
  </si>
  <si>
    <t>18x</t>
  </si>
  <si>
    <t>prefabrik. odbočné DN 250</t>
  </si>
  <si>
    <t>in-situ DN32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</si>
</sst>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1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i/>
      <sz val="9"/>
      <name val="Arial CE"/>
      <charset val="238"/>
    </font>
    <font>
      <b/>
      <u/>
      <sz val="10"/>
      <name val="Arial CE"/>
      <charset val="238"/>
    </font>
    <font>
      <b/>
      <u/>
      <sz val="12"/>
      <name val="Arial CE"/>
      <charset val="238"/>
    </font>
    <font>
      <i/>
      <u/>
      <sz val="9"/>
      <name val="Arial CE"/>
      <charset val="238"/>
    </font>
    <font>
      <i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/>
    <xf numFmtId="164" fontId="1" fillId="0" borderId="0" xfId="0" applyNumberFormat="1" applyFont="1"/>
    <xf numFmtId="2" fontId="1" fillId="0" borderId="0" xfId="0" applyNumberFormat="1" applyFont="1"/>
    <xf numFmtId="4" fontId="1" fillId="0" borderId="0" xfId="0" applyNumberFormat="1" applyFont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2" fontId="2" fillId="0" borderId="2" xfId="0" applyNumberFormat="1" applyFont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/>
    <xf numFmtId="0" fontId="2" fillId="0" borderId="5" xfId="0" applyFont="1" applyBorder="1"/>
    <xf numFmtId="164" fontId="2" fillId="0" borderId="5" xfId="0" applyNumberFormat="1" applyFont="1" applyBorder="1"/>
    <xf numFmtId="2" fontId="2" fillId="0" borderId="5" xfId="0" applyNumberFormat="1" applyFont="1" applyBorder="1"/>
    <xf numFmtId="4" fontId="2" fillId="0" borderId="5" xfId="0" applyNumberFormat="1" applyFont="1" applyBorder="1"/>
    <xf numFmtId="2" fontId="2" fillId="0" borderId="6" xfId="0" applyNumberFormat="1" applyFont="1" applyBorder="1"/>
    <xf numFmtId="0" fontId="2" fillId="0" borderId="7" xfId="0" applyFont="1" applyBorder="1"/>
    <xf numFmtId="0" fontId="2" fillId="0" borderId="8" xfId="0" applyFont="1" applyBorder="1"/>
    <xf numFmtId="164" fontId="2" fillId="0" borderId="8" xfId="0" applyNumberFormat="1" applyFont="1" applyBorder="1"/>
    <xf numFmtId="2" fontId="2" fillId="0" borderId="8" xfId="0" applyNumberFormat="1" applyFont="1" applyBorder="1"/>
    <xf numFmtId="4" fontId="2" fillId="0" borderId="8" xfId="0" applyNumberFormat="1" applyFont="1" applyBorder="1"/>
    <xf numFmtId="2" fontId="2" fillId="0" borderId="9" xfId="0" applyNumberFormat="1" applyFont="1" applyBorder="1"/>
    <xf numFmtId="4" fontId="2" fillId="0" borderId="0" xfId="0" applyNumberFormat="1" applyFont="1"/>
    <xf numFmtId="4" fontId="2" fillId="0" borderId="0" xfId="0" applyNumberFormat="1" applyFont="1" applyAlignment="1">
      <alignment vertical="center" wrapText="1"/>
    </xf>
    <xf numFmtId="0" fontId="2" fillId="0" borderId="0" xfId="0" applyFont="1" applyBorder="1"/>
    <xf numFmtId="0" fontId="0" fillId="0" borderId="0" xfId="0" applyBorder="1"/>
    <xf numFmtId="0" fontId="4" fillId="0" borderId="0" xfId="0" applyFont="1"/>
    <xf numFmtId="0" fontId="2" fillId="0" borderId="10" xfId="0" applyFont="1" applyBorder="1"/>
    <xf numFmtId="164" fontId="2" fillId="0" borderId="0" xfId="0" applyNumberFormat="1" applyFont="1" applyBorder="1"/>
    <xf numFmtId="2" fontId="2" fillId="0" borderId="0" xfId="0" applyNumberFormat="1" applyFont="1" applyBorder="1"/>
    <xf numFmtId="4" fontId="2" fillId="0" borderId="0" xfId="0" applyNumberFormat="1" applyFont="1" applyBorder="1"/>
    <xf numFmtId="0" fontId="1" fillId="0" borderId="0" xfId="0" applyFont="1" applyBorder="1"/>
    <xf numFmtId="164" fontId="1" fillId="0" borderId="0" xfId="0" applyNumberFormat="1" applyFont="1" applyBorder="1"/>
    <xf numFmtId="2" fontId="1" fillId="0" borderId="0" xfId="0" applyNumberFormat="1" applyFont="1" applyBorder="1"/>
    <xf numFmtId="4" fontId="1" fillId="0" borderId="0" xfId="0" applyNumberFormat="1" applyFont="1" applyBorder="1"/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2" fontId="2" fillId="0" borderId="0" xfId="0" applyNumberFormat="1" applyFont="1" applyBorder="1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2" fillId="0" borderId="11" xfId="0" applyFont="1" applyBorder="1"/>
    <xf numFmtId="0" fontId="0" fillId="0" borderId="0" xfId="0" applyBorder="1" applyAlignment="1">
      <alignment vertical="center" wrapText="1"/>
    </xf>
    <xf numFmtId="0" fontId="5" fillId="0" borderId="4" xfId="0" applyFont="1" applyBorder="1"/>
    <xf numFmtId="0" fontId="5" fillId="0" borderId="5" xfId="0" applyFont="1" applyBorder="1"/>
    <xf numFmtId="164" fontId="5" fillId="0" borderId="5" xfId="0" applyNumberFormat="1" applyFont="1" applyBorder="1"/>
    <xf numFmtId="2" fontId="5" fillId="0" borderId="5" xfId="0" applyNumberFormat="1" applyFont="1" applyBorder="1"/>
    <xf numFmtId="4" fontId="5" fillId="0" borderId="5" xfId="0" applyNumberFormat="1" applyFont="1" applyBorder="1"/>
    <xf numFmtId="2" fontId="5" fillId="0" borderId="6" xfId="0" applyNumberFormat="1" applyFont="1" applyBorder="1"/>
    <xf numFmtId="4" fontId="5" fillId="0" borderId="0" xfId="0" applyNumberFormat="1" applyFont="1" applyBorder="1"/>
    <xf numFmtId="0" fontId="6" fillId="0" borderId="0" xfId="0" applyFont="1" applyBorder="1"/>
    <xf numFmtId="0" fontId="6" fillId="0" borderId="0" xfId="0" applyFont="1"/>
    <xf numFmtId="0" fontId="2" fillId="0" borderId="5" xfId="0" applyFont="1" applyBorder="1" applyAlignment="1">
      <alignment wrapText="1"/>
    </xf>
    <xf numFmtId="0" fontId="2" fillId="0" borderId="12" xfId="0" applyFont="1" applyBorder="1"/>
    <xf numFmtId="0" fontId="2" fillId="0" borderId="13" xfId="0" applyFont="1" applyBorder="1"/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0" fillId="0" borderId="2" xfId="0" applyBorder="1"/>
    <xf numFmtId="0" fontId="0" fillId="0" borderId="5" xfId="0" applyBorder="1" applyAlignment="1">
      <alignment wrapText="1"/>
    </xf>
    <xf numFmtId="0" fontId="8" fillId="0" borderId="0" xfId="0" applyFont="1"/>
    <xf numFmtId="0" fontId="2" fillId="0" borderId="6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0" fillId="0" borderId="13" xfId="0" applyBorder="1"/>
    <xf numFmtId="0" fontId="0" fillId="0" borderId="2" xfId="0" applyBorder="1" applyAlignment="1">
      <alignment wrapText="1"/>
    </xf>
    <xf numFmtId="0" fontId="2" fillId="0" borderId="17" xfId="0" applyFont="1" applyBorder="1" applyAlignment="1">
      <alignment wrapText="1"/>
    </xf>
    <xf numFmtId="0" fontId="2" fillId="0" borderId="18" xfId="0" applyFont="1" applyBorder="1"/>
    <xf numFmtId="0" fontId="2" fillId="0" borderId="9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2" fillId="0" borderId="19" xfId="0" applyFont="1" applyBorder="1"/>
    <xf numFmtId="0" fontId="2" fillId="0" borderId="20" xfId="0" applyFont="1" applyBorder="1" applyAlignment="1">
      <alignment wrapText="1"/>
    </xf>
    <xf numFmtId="0" fontId="0" fillId="0" borderId="13" xfId="0" applyBorder="1" applyAlignment="1">
      <alignment wrapText="1"/>
    </xf>
    <xf numFmtId="0" fontId="2" fillId="0" borderId="3" xfId="0" applyFont="1" applyBorder="1" applyAlignment="1">
      <alignment wrapText="1"/>
    </xf>
    <xf numFmtId="0" fontId="9" fillId="0" borderId="0" xfId="0" applyFont="1"/>
    <xf numFmtId="0" fontId="10" fillId="0" borderId="0" xfId="0" applyFont="1" applyBorder="1"/>
    <xf numFmtId="0" fontId="2" fillId="0" borderId="0" xfId="0" applyFont="1" applyFill="1" applyBorder="1"/>
    <xf numFmtId="0" fontId="8" fillId="2" borderId="0" xfId="0" applyFont="1" applyFill="1"/>
    <xf numFmtId="0" fontId="0" fillId="2" borderId="0" xfId="0" applyFill="1"/>
    <xf numFmtId="0" fontId="10" fillId="2" borderId="0" xfId="0" applyFont="1" applyFill="1" applyBorder="1"/>
    <xf numFmtId="0" fontId="2" fillId="2" borderId="0" xfId="0" applyFont="1" applyFill="1" applyBorder="1"/>
    <xf numFmtId="0" fontId="11" fillId="2" borderId="0" xfId="0" applyFont="1" applyFill="1"/>
    <xf numFmtId="4" fontId="2" fillId="0" borderId="0" xfId="0" applyNumberFormat="1" applyFont="1" applyAlignment="1">
      <alignment wrapText="1"/>
    </xf>
    <xf numFmtId="0" fontId="2" fillId="0" borderId="0" xfId="0" applyFont="1" applyBorder="1" applyAlignment="1">
      <alignment wrapText="1"/>
    </xf>
    <xf numFmtId="4" fontId="2" fillId="0" borderId="0" xfId="0" applyNumberFormat="1" applyFont="1" applyFill="1" applyAlignment="1">
      <alignment vertical="center" wrapText="1"/>
    </xf>
    <xf numFmtId="4" fontId="2" fillId="0" borderId="0" xfId="0" applyNumberFormat="1" applyFont="1" applyFill="1"/>
    <xf numFmtId="4" fontId="2" fillId="0" borderId="0" xfId="0" applyNumberFormat="1" applyFont="1" applyFill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2"/>
  <sheetViews>
    <sheetView tabSelected="1" zoomScale="85" zoomScaleNormal="85" workbookViewId="0">
      <selection activeCell="E10" sqref="E10"/>
    </sheetView>
  </sheetViews>
  <sheetFormatPr defaultRowHeight="12.75" x14ac:dyDescent="0.2"/>
  <cols>
    <col min="1" max="1" width="12.28515625" customWidth="1"/>
    <col min="2" max="2" width="19" customWidth="1"/>
    <col min="3" max="3" width="18.140625" bestFit="1" customWidth="1"/>
    <col min="4" max="4" width="11" customWidth="1"/>
    <col min="5" max="5" width="15.42578125" customWidth="1"/>
    <col min="6" max="6" width="17.5703125" customWidth="1"/>
    <col min="7" max="7" width="14.7109375" customWidth="1"/>
    <col min="8" max="8" width="29.140625" customWidth="1"/>
    <col min="9" max="9" width="18.42578125" customWidth="1"/>
    <col min="10" max="10" width="19" customWidth="1"/>
    <col min="11" max="11" width="13.85546875" customWidth="1"/>
    <col min="12" max="12" width="12.7109375" customWidth="1"/>
  </cols>
  <sheetData>
    <row r="1" spans="1:8" ht="15.75" x14ac:dyDescent="0.25">
      <c r="A1" s="75" t="s">
        <v>165</v>
      </c>
    </row>
    <row r="2" spans="1:8" ht="15.75" x14ac:dyDescent="0.25">
      <c r="A2" s="75"/>
    </row>
    <row r="4" spans="1:8" x14ac:dyDescent="0.2">
      <c r="A4" s="62" t="s">
        <v>72</v>
      </c>
    </row>
    <row r="6" spans="1:8" x14ac:dyDescent="0.2">
      <c r="A6" s="76" t="s">
        <v>113</v>
      </c>
      <c r="B6" s="26"/>
      <c r="C6" s="26"/>
      <c r="D6" s="26"/>
      <c r="E6" s="26"/>
      <c r="F6" s="26"/>
      <c r="G6" s="24"/>
      <c r="H6" s="24"/>
    </row>
    <row r="7" spans="1:8" x14ac:dyDescent="0.2">
      <c r="A7" s="26" t="s">
        <v>107</v>
      </c>
      <c r="B7" s="26" t="s">
        <v>108</v>
      </c>
      <c r="C7" s="26" t="s">
        <v>109</v>
      </c>
      <c r="D7" s="26" t="s">
        <v>104</v>
      </c>
      <c r="E7" s="26" t="s">
        <v>168</v>
      </c>
      <c r="F7" s="26"/>
      <c r="G7" s="24"/>
      <c r="H7" s="24"/>
    </row>
    <row r="8" spans="1:8" x14ac:dyDescent="0.2">
      <c r="A8" s="26" t="s">
        <v>107</v>
      </c>
      <c r="B8" s="26" t="s">
        <v>108</v>
      </c>
      <c r="C8" s="26" t="s">
        <v>109</v>
      </c>
      <c r="D8" s="26" t="s">
        <v>104</v>
      </c>
      <c r="E8" s="26" t="s">
        <v>169</v>
      </c>
      <c r="F8" s="26" t="s">
        <v>166</v>
      </c>
      <c r="G8" s="24"/>
      <c r="H8" s="24"/>
    </row>
    <row r="9" spans="1:8" x14ac:dyDescent="0.2">
      <c r="A9" s="26" t="s">
        <v>135</v>
      </c>
      <c r="B9" s="26" t="s">
        <v>110</v>
      </c>
      <c r="C9" s="26" t="s">
        <v>133</v>
      </c>
      <c r="D9" s="26" t="s">
        <v>81</v>
      </c>
      <c r="E9" s="26" t="s">
        <v>170</v>
      </c>
      <c r="F9" s="26"/>
      <c r="G9" s="24"/>
      <c r="H9" s="24"/>
    </row>
    <row r="10" spans="1:8" x14ac:dyDescent="0.2">
      <c r="A10" s="26" t="s">
        <v>107</v>
      </c>
      <c r="B10" s="26" t="s">
        <v>110</v>
      </c>
      <c r="C10" s="26" t="s">
        <v>111</v>
      </c>
      <c r="D10" s="26" t="s">
        <v>81</v>
      </c>
      <c r="E10" s="26" t="s">
        <v>177</v>
      </c>
      <c r="F10" s="26"/>
      <c r="G10" s="24"/>
      <c r="H10" s="24"/>
    </row>
    <row r="11" spans="1:8" x14ac:dyDescent="0.2">
      <c r="A11" s="26" t="s">
        <v>128</v>
      </c>
      <c r="B11" s="26" t="s">
        <v>110</v>
      </c>
      <c r="C11" s="26" t="s">
        <v>111</v>
      </c>
      <c r="D11" s="26" t="s">
        <v>82</v>
      </c>
      <c r="E11" s="26" t="s">
        <v>220</v>
      </c>
      <c r="F11" s="26"/>
      <c r="G11" s="24"/>
      <c r="H11" s="24"/>
    </row>
    <row r="12" spans="1:8" x14ac:dyDescent="0.2">
      <c r="A12" s="26" t="s">
        <v>107</v>
      </c>
      <c r="B12" s="26" t="s">
        <v>110</v>
      </c>
      <c r="C12" s="26" t="s">
        <v>109</v>
      </c>
      <c r="D12" s="26" t="s">
        <v>81</v>
      </c>
      <c r="E12" s="26" t="s">
        <v>179</v>
      </c>
      <c r="F12" s="26"/>
      <c r="G12" s="24"/>
      <c r="H12" s="24"/>
    </row>
    <row r="13" spans="1:8" x14ac:dyDescent="0.2">
      <c r="A13" s="26" t="s">
        <v>128</v>
      </c>
      <c r="B13" s="26" t="s">
        <v>110</v>
      </c>
      <c r="C13" s="26" t="s">
        <v>109</v>
      </c>
      <c r="D13" s="26" t="s">
        <v>104</v>
      </c>
      <c r="E13" s="26" t="s">
        <v>219</v>
      </c>
      <c r="F13" s="26"/>
      <c r="G13" s="24"/>
      <c r="H13" s="24"/>
    </row>
    <row r="14" spans="1:8" x14ac:dyDescent="0.2">
      <c r="A14" s="26" t="s">
        <v>131</v>
      </c>
      <c r="B14" s="26" t="s">
        <v>114</v>
      </c>
      <c r="C14" s="26" t="s">
        <v>115</v>
      </c>
      <c r="D14" s="26" t="s">
        <v>87</v>
      </c>
      <c r="E14" s="26"/>
      <c r="F14" s="26"/>
      <c r="G14" s="24"/>
      <c r="H14" s="24"/>
    </row>
    <row r="15" spans="1:8" x14ac:dyDescent="0.2">
      <c r="A15" s="26" t="s">
        <v>107</v>
      </c>
      <c r="B15" s="26" t="s">
        <v>116</v>
      </c>
      <c r="C15" s="26" t="s">
        <v>210</v>
      </c>
      <c r="D15" s="26" t="s">
        <v>81</v>
      </c>
      <c r="E15" s="26" t="s">
        <v>218</v>
      </c>
      <c r="F15" s="26"/>
      <c r="G15" s="24"/>
      <c r="H15" s="24"/>
    </row>
    <row r="16" spans="1:8" x14ac:dyDescent="0.2">
      <c r="A16" s="26" t="s">
        <v>117</v>
      </c>
      <c r="B16" s="26" t="s">
        <v>116</v>
      </c>
      <c r="C16" s="26" t="s">
        <v>210</v>
      </c>
      <c r="D16" s="26" t="s">
        <v>104</v>
      </c>
      <c r="E16" s="26" t="s">
        <v>223</v>
      </c>
      <c r="F16" s="26"/>
      <c r="G16" s="24"/>
      <c r="H16" s="24"/>
    </row>
    <row r="17" spans="1:8" x14ac:dyDescent="0.2">
      <c r="A17" s="26" t="s">
        <v>107</v>
      </c>
      <c r="B17" s="26" t="s">
        <v>116</v>
      </c>
      <c r="C17" s="26" t="s">
        <v>138</v>
      </c>
      <c r="D17" s="26" t="s">
        <v>104</v>
      </c>
      <c r="E17" s="26" t="s">
        <v>222</v>
      </c>
      <c r="F17" s="26"/>
      <c r="G17" s="24"/>
      <c r="H17" s="24"/>
    </row>
    <row r="18" spans="1:8" x14ac:dyDescent="0.2">
      <c r="A18" s="26"/>
      <c r="B18" s="26"/>
      <c r="C18" s="26"/>
      <c r="D18" s="26"/>
      <c r="E18" s="26"/>
      <c r="F18" s="26"/>
      <c r="G18" s="24"/>
      <c r="H18" s="24"/>
    </row>
    <row r="19" spans="1:8" x14ac:dyDescent="0.2">
      <c r="A19" s="76" t="s">
        <v>118</v>
      </c>
      <c r="B19" s="26"/>
      <c r="C19" s="26"/>
      <c r="D19" s="26"/>
      <c r="E19" s="26"/>
      <c r="F19" s="26"/>
      <c r="G19" s="24"/>
      <c r="H19" s="24"/>
    </row>
    <row r="20" spans="1:8" x14ac:dyDescent="0.2">
      <c r="A20" s="77" t="s">
        <v>128</v>
      </c>
      <c r="B20" s="77" t="s">
        <v>244</v>
      </c>
      <c r="C20" s="26"/>
      <c r="D20" s="26"/>
      <c r="E20" s="26"/>
      <c r="F20" s="26"/>
      <c r="G20" s="24"/>
      <c r="H20" s="24"/>
    </row>
    <row r="21" spans="1:8" x14ac:dyDescent="0.2">
      <c r="A21" s="26" t="s">
        <v>107</v>
      </c>
      <c r="B21" s="26" t="s">
        <v>214</v>
      </c>
      <c r="C21" s="26"/>
      <c r="D21" s="26"/>
      <c r="E21" s="26"/>
      <c r="F21" s="26"/>
      <c r="G21" s="24"/>
      <c r="H21" s="24"/>
    </row>
    <row r="22" spans="1:8" x14ac:dyDescent="0.2">
      <c r="A22" s="26" t="s">
        <v>135</v>
      </c>
      <c r="B22" s="26" t="s">
        <v>119</v>
      </c>
      <c r="C22" s="26"/>
      <c r="D22" s="26"/>
      <c r="E22" s="26"/>
      <c r="F22" s="26"/>
      <c r="G22" s="24"/>
      <c r="H22" s="24"/>
    </row>
    <row r="23" spans="1:8" x14ac:dyDescent="0.2">
      <c r="A23" s="26" t="s">
        <v>126</v>
      </c>
      <c r="B23" s="26" t="s">
        <v>120</v>
      </c>
      <c r="C23" s="26"/>
      <c r="D23" s="26"/>
      <c r="E23" s="26"/>
      <c r="F23" s="26"/>
      <c r="G23" s="24"/>
      <c r="H23" s="24"/>
    </row>
    <row r="24" spans="1:8" x14ac:dyDescent="0.2">
      <c r="A24" s="77" t="s">
        <v>139</v>
      </c>
      <c r="B24" s="26" t="s">
        <v>121</v>
      </c>
      <c r="C24" s="26"/>
      <c r="D24" s="26"/>
      <c r="E24" s="26"/>
      <c r="F24" s="26"/>
      <c r="G24" s="24"/>
      <c r="H24" s="24"/>
    </row>
    <row r="25" spans="1:8" x14ac:dyDescent="0.2">
      <c r="A25" s="77" t="s">
        <v>131</v>
      </c>
      <c r="B25" s="26" t="s">
        <v>123</v>
      </c>
      <c r="C25" s="26"/>
      <c r="D25" s="26"/>
      <c r="E25" s="26"/>
      <c r="F25" s="26"/>
      <c r="G25" s="24"/>
      <c r="H25" s="24"/>
    </row>
    <row r="26" spans="1:8" x14ac:dyDescent="0.2">
      <c r="A26" s="26" t="s">
        <v>135</v>
      </c>
      <c r="B26" s="26" t="s">
        <v>124</v>
      </c>
      <c r="C26" s="26"/>
      <c r="D26" s="26"/>
      <c r="E26" s="26"/>
      <c r="F26" s="26"/>
      <c r="G26" s="24"/>
      <c r="H26" s="24"/>
    </row>
    <row r="27" spans="1:8" x14ac:dyDescent="0.2">
      <c r="A27" s="26" t="s">
        <v>131</v>
      </c>
      <c r="B27" s="26" t="s">
        <v>125</v>
      </c>
      <c r="C27" s="26"/>
      <c r="D27" s="26"/>
      <c r="E27" s="26"/>
      <c r="F27" s="26"/>
      <c r="G27" s="24"/>
      <c r="H27" s="24"/>
    </row>
    <row r="28" spans="1:8" x14ac:dyDescent="0.2">
      <c r="A28" s="26" t="s">
        <v>107</v>
      </c>
      <c r="B28" s="26" t="s">
        <v>159</v>
      </c>
      <c r="C28" s="26"/>
      <c r="D28" s="26"/>
      <c r="E28" s="26"/>
      <c r="F28" s="26"/>
      <c r="G28" s="24"/>
      <c r="H28" s="24"/>
    </row>
    <row r="29" spans="1:8" x14ac:dyDescent="0.2">
      <c r="A29" s="26" t="s">
        <v>128</v>
      </c>
      <c r="B29" s="26" t="s">
        <v>161</v>
      </c>
      <c r="C29" s="26"/>
      <c r="D29" s="26"/>
      <c r="E29" s="26"/>
      <c r="F29" s="26"/>
      <c r="G29" s="24"/>
      <c r="H29" s="24"/>
    </row>
    <row r="30" spans="1:8" x14ac:dyDescent="0.2">
      <c r="A30" s="26" t="s">
        <v>107</v>
      </c>
      <c r="B30" s="26" t="s">
        <v>160</v>
      </c>
      <c r="C30" s="26"/>
      <c r="D30" s="26"/>
      <c r="E30" s="26"/>
      <c r="F30" s="26"/>
      <c r="G30" s="24"/>
      <c r="H30" s="24"/>
    </row>
    <row r="31" spans="1:8" x14ac:dyDescent="0.2">
      <c r="A31" s="26" t="s">
        <v>107</v>
      </c>
      <c r="B31" s="26" t="s">
        <v>211</v>
      </c>
      <c r="C31" s="26"/>
      <c r="D31" s="26"/>
      <c r="E31" s="26"/>
      <c r="F31" s="26"/>
      <c r="G31" s="24"/>
      <c r="H31" s="24"/>
    </row>
    <row r="32" spans="1:8" x14ac:dyDescent="0.2">
      <c r="A32" s="26" t="s">
        <v>128</v>
      </c>
      <c r="B32" s="26" t="s">
        <v>212</v>
      </c>
      <c r="C32" s="26"/>
      <c r="D32" s="26"/>
      <c r="E32" s="26"/>
      <c r="F32" s="26"/>
      <c r="G32" s="24"/>
      <c r="H32" s="24"/>
    </row>
    <row r="33" spans="1:8" x14ac:dyDescent="0.2">
      <c r="A33" s="26" t="s">
        <v>135</v>
      </c>
      <c r="B33" s="26" t="s">
        <v>213</v>
      </c>
    </row>
    <row r="34" spans="1:8" x14ac:dyDescent="0.2">
      <c r="A34" s="77" t="s">
        <v>107</v>
      </c>
      <c r="B34" s="77" t="s">
        <v>217</v>
      </c>
    </row>
    <row r="35" spans="1:8" x14ac:dyDescent="0.2">
      <c r="A35" s="77"/>
      <c r="B35" s="77"/>
    </row>
    <row r="36" spans="1:8" x14ac:dyDescent="0.2">
      <c r="A36" s="62" t="s">
        <v>73</v>
      </c>
    </row>
    <row r="37" spans="1:8" x14ac:dyDescent="0.2">
      <c r="G37" s="24"/>
      <c r="H37" s="24"/>
    </row>
    <row r="38" spans="1:8" x14ac:dyDescent="0.2">
      <c r="A38" s="76" t="s">
        <v>113</v>
      </c>
      <c r="B38" s="26"/>
      <c r="C38" s="26"/>
      <c r="D38" s="26"/>
      <c r="E38" s="26"/>
      <c r="F38" s="26"/>
      <c r="G38" s="24"/>
      <c r="H38" s="24"/>
    </row>
    <row r="39" spans="1:8" x14ac:dyDescent="0.2">
      <c r="A39" s="26" t="s">
        <v>107</v>
      </c>
      <c r="B39" s="26" t="s">
        <v>108</v>
      </c>
      <c r="C39" s="26" t="s">
        <v>162</v>
      </c>
      <c r="D39" s="26" t="s">
        <v>81</v>
      </c>
      <c r="E39" s="26" t="s">
        <v>225</v>
      </c>
      <c r="F39" s="26"/>
      <c r="G39" s="24"/>
      <c r="H39" s="24"/>
    </row>
    <row r="40" spans="1:8" x14ac:dyDescent="0.2">
      <c r="A40" s="26" t="s">
        <v>107</v>
      </c>
      <c r="B40" s="26" t="s">
        <v>108</v>
      </c>
      <c r="C40" s="26" t="s">
        <v>109</v>
      </c>
      <c r="D40" s="26" t="s">
        <v>104</v>
      </c>
      <c r="E40" s="26" t="s">
        <v>226</v>
      </c>
      <c r="F40" s="26"/>
      <c r="G40" s="24"/>
      <c r="H40" s="24"/>
    </row>
    <row r="41" spans="1:8" x14ac:dyDescent="0.2">
      <c r="A41" s="26" t="s">
        <v>135</v>
      </c>
      <c r="B41" s="26" t="s">
        <v>110</v>
      </c>
      <c r="C41" s="26" t="s">
        <v>111</v>
      </c>
      <c r="D41" s="26" t="s">
        <v>81</v>
      </c>
      <c r="E41" s="26" t="s">
        <v>228</v>
      </c>
      <c r="F41" s="26"/>
      <c r="G41" s="24"/>
      <c r="H41" s="24"/>
    </row>
    <row r="42" spans="1:8" x14ac:dyDescent="0.2">
      <c r="A42" s="26" t="s">
        <v>128</v>
      </c>
      <c r="B42" s="26" t="s">
        <v>110</v>
      </c>
      <c r="C42" s="26" t="s">
        <v>111</v>
      </c>
      <c r="D42" s="26" t="s">
        <v>82</v>
      </c>
      <c r="E42" s="26" t="s">
        <v>227</v>
      </c>
      <c r="F42" s="26"/>
      <c r="G42" s="24"/>
      <c r="H42" s="24"/>
    </row>
    <row r="43" spans="1:8" x14ac:dyDescent="0.2">
      <c r="A43" s="26" t="s">
        <v>131</v>
      </c>
      <c r="B43" s="26" t="s">
        <v>114</v>
      </c>
      <c r="C43" s="26" t="s">
        <v>115</v>
      </c>
      <c r="D43" s="26" t="s">
        <v>87</v>
      </c>
      <c r="E43" s="26"/>
      <c r="F43" s="26"/>
      <c r="G43" s="24"/>
      <c r="H43" s="24"/>
    </row>
    <row r="44" spans="1:8" x14ac:dyDescent="0.2">
      <c r="A44" s="26" t="s">
        <v>135</v>
      </c>
      <c r="B44" s="26" t="s">
        <v>116</v>
      </c>
      <c r="C44" s="26" t="s">
        <v>210</v>
      </c>
      <c r="D44" s="26" t="s">
        <v>81</v>
      </c>
      <c r="E44" s="26" t="s">
        <v>230</v>
      </c>
      <c r="F44" s="26"/>
      <c r="G44" s="24"/>
      <c r="H44" s="24"/>
    </row>
    <row r="45" spans="1:8" x14ac:dyDescent="0.2">
      <c r="A45" s="26" t="s">
        <v>107</v>
      </c>
      <c r="B45" s="26" t="s">
        <v>116</v>
      </c>
      <c r="C45" s="26" t="s">
        <v>210</v>
      </c>
      <c r="D45" s="26" t="s">
        <v>87</v>
      </c>
      <c r="E45" s="26" t="s">
        <v>229</v>
      </c>
      <c r="F45" s="26"/>
      <c r="G45" s="24"/>
      <c r="H45" s="24"/>
    </row>
    <row r="46" spans="1:8" x14ac:dyDescent="0.2">
      <c r="A46" s="26"/>
      <c r="B46" s="26"/>
      <c r="C46" s="26"/>
      <c r="D46" s="26"/>
      <c r="E46" s="26"/>
      <c r="F46" s="26"/>
      <c r="G46" s="24"/>
      <c r="H46" s="24"/>
    </row>
    <row r="47" spans="1:8" x14ac:dyDescent="0.2">
      <c r="A47" s="76" t="s">
        <v>118</v>
      </c>
      <c r="B47" s="26"/>
      <c r="C47" s="26"/>
      <c r="D47" s="26"/>
      <c r="E47" s="26"/>
      <c r="F47" s="26"/>
      <c r="G47" s="24"/>
      <c r="H47" s="24"/>
    </row>
    <row r="48" spans="1:8" x14ac:dyDescent="0.2">
      <c r="A48" s="26" t="s">
        <v>107</v>
      </c>
      <c r="B48" s="26" t="s">
        <v>119</v>
      </c>
      <c r="C48" s="26"/>
      <c r="D48" s="26"/>
      <c r="E48" s="26"/>
      <c r="F48" s="26"/>
      <c r="G48" s="24"/>
      <c r="H48" s="24"/>
    </row>
    <row r="49" spans="1:11" x14ac:dyDescent="0.2">
      <c r="A49" s="26" t="s">
        <v>126</v>
      </c>
      <c r="B49" s="26" t="s">
        <v>120</v>
      </c>
      <c r="C49" s="26"/>
      <c r="D49" s="26"/>
      <c r="E49" s="26"/>
      <c r="F49" s="26"/>
      <c r="G49" s="24"/>
      <c r="H49" s="24"/>
    </row>
    <row r="50" spans="1:11" x14ac:dyDescent="0.2">
      <c r="A50" s="77" t="s">
        <v>127</v>
      </c>
      <c r="B50" s="26" t="s">
        <v>121</v>
      </c>
      <c r="C50" s="26"/>
      <c r="D50" s="26"/>
      <c r="E50" s="26"/>
      <c r="F50" s="26"/>
      <c r="G50" s="24"/>
      <c r="H50" s="24"/>
    </row>
    <row r="51" spans="1:11" x14ac:dyDescent="0.2">
      <c r="A51" s="77" t="s">
        <v>107</v>
      </c>
      <c r="B51" s="26" t="s">
        <v>122</v>
      </c>
      <c r="C51" s="26"/>
      <c r="D51" s="26"/>
      <c r="E51" s="26"/>
      <c r="F51" s="26"/>
      <c r="G51" s="24"/>
      <c r="H51" s="24"/>
    </row>
    <row r="52" spans="1:11" x14ac:dyDescent="0.2">
      <c r="A52" s="26" t="s">
        <v>107</v>
      </c>
      <c r="B52" s="26" t="s">
        <v>214</v>
      </c>
      <c r="C52" s="26"/>
      <c r="D52" s="26"/>
      <c r="E52" s="26"/>
      <c r="F52" s="26"/>
      <c r="G52" s="24"/>
      <c r="H52" s="24"/>
    </row>
    <row r="53" spans="1:11" x14ac:dyDescent="0.2">
      <c r="A53" s="26" t="s">
        <v>131</v>
      </c>
      <c r="B53" s="26" t="s">
        <v>125</v>
      </c>
      <c r="C53" s="26"/>
      <c r="D53" s="26"/>
      <c r="F53" s="26"/>
      <c r="G53" s="24"/>
      <c r="H53" s="24"/>
    </row>
    <row r="54" spans="1:11" x14ac:dyDescent="0.2">
      <c r="A54" s="26" t="s">
        <v>107</v>
      </c>
      <c r="B54" s="26" t="s">
        <v>77</v>
      </c>
      <c r="C54" s="26"/>
      <c r="D54" s="26"/>
      <c r="F54" s="26"/>
      <c r="G54" s="24"/>
      <c r="H54" s="24"/>
    </row>
    <row r="55" spans="1:11" x14ac:dyDescent="0.2">
      <c r="A55" s="26" t="s">
        <v>107</v>
      </c>
      <c r="B55" s="26" t="s">
        <v>78</v>
      </c>
      <c r="C55" s="26"/>
      <c r="D55" s="26"/>
      <c r="F55" s="26"/>
    </row>
    <row r="56" spans="1:11" x14ac:dyDescent="0.2">
      <c r="A56" s="77" t="s">
        <v>107</v>
      </c>
      <c r="B56" s="26" t="s">
        <v>233</v>
      </c>
      <c r="G56" s="26"/>
      <c r="H56" s="24"/>
      <c r="I56" s="24"/>
      <c r="K56" s="26"/>
    </row>
    <row r="57" spans="1:11" x14ac:dyDescent="0.2">
      <c r="A57" s="26" t="s">
        <v>107</v>
      </c>
      <c r="B57" s="26" t="s">
        <v>211</v>
      </c>
      <c r="C57" s="26"/>
      <c r="D57" s="26"/>
      <c r="E57" s="26"/>
      <c r="F57" s="26"/>
      <c r="G57" s="26"/>
      <c r="H57" s="24"/>
      <c r="I57" s="24"/>
      <c r="K57" s="26"/>
    </row>
    <row r="58" spans="1:11" x14ac:dyDescent="0.2">
      <c r="A58" s="26" t="s">
        <v>128</v>
      </c>
      <c r="B58" s="26" t="s">
        <v>213</v>
      </c>
      <c r="C58" s="26"/>
      <c r="D58" s="26"/>
      <c r="E58" s="26"/>
      <c r="F58" s="26"/>
      <c r="G58" s="26"/>
      <c r="H58" s="24"/>
      <c r="I58" s="24"/>
      <c r="K58" s="26"/>
    </row>
    <row r="59" spans="1:11" x14ac:dyDescent="0.2">
      <c r="A59" s="26" t="s">
        <v>128</v>
      </c>
      <c r="B59" s="77" t="s">
        <v>236</v>
      </c>
      <c r="C59" s="26"/>
      <c r="D59" s="26"/>
      <c r="E59" s="26"/>
      <c r="F59" s="26"/>
      <c r="G59" s="26"/>
      <c r="H59" s="24"/>
      <c r="I59" s="24"/>
      <c r="K59" s="26"/>
    </row>
    <row r="60" spans="1:11" x14ac:dyDescent="0.2">
      <c r="A60" s="26" t="s">
        <v>128</v>
      </c>
      <c r="B60" s="77" t="s">
        <v>234</v>
      </c>
      <c r="C60" s="26"/>
      <c r="D60" s="26"/>
      <c r="E60" s="26"/>
      <c r="F60" s="26"/>
    </row>
    <row r="61" spans="1:11" x14ac:dyDescent="0.2">
      <c r="A61" t="s">
        <v>128</v>
      </c>
      <c r="B61" s="77" t="s">
        <v>235</v>
      </c>
    </row>
    <row r="63" spans="1:11" x14ac:dyDescent="0.2">
      <c r="A63" s="78" t="s">
        <v>164</v>
      </c>
      <c r="B63" s="79"/>
    </row>
    <row r="64" spans="1:11" x14ac:dyDescent="0.2">
      <c r="A64" s="80" t="s">
        <v>113</v>
      </c>
      <c r="B64" s="79"/>
      <c r="C64" s="82" t="s">
        <v>141</v>
      </c>
    </row>
    <row r="65" spans="1:5" x14ac:dyDescent="0.2">
      <c r="A65" s="81" t="s">
        <v>107</v>
      </c>
      <c r="B65" s="81" t="s">
        <v>108</v>
      </c>
      <c r="C65" s="81" t="s">
        <v>237</v>
      </c>
      <c r="D65" s="26"/>
      <c r="E65" s="26"/>
    </row>
    <row r="66" spans="1:5" x14ac:dyDescent="0.2">
      <c r="A66" s="81" t="s">
        <v>128</v>
      </c>
      <c r="B66" s="81" t="s">
        <v>108</v>
      </c>
      <c r="C66" s="81" t="s">
        <v>109</v>
      </c>
      <c r="D66" s="26"/>
      <c r="E66" s="26"/>
    </row>
    <row r="67" spans="1:5" x14ac:dyDescent="0.2">
      <c r="A67" s="81" t="s">
        <v>107</v>
      </c>
      <c r="B67" s="81" t="s">
        <v>108</v>
      </c>
      <c r="C67" s="81" t="s">
        <v>162</v>
      </c>
      <c r="D67" s="26"/>
      <c r="E67" s="26"/>
    </row>
    <row r="68" spans="1:5" x14ac:dyDescent="0.2">
      <c r="A68" s="81" t="s">
        <v>135</v>
      </c>
      <c r="B68" s="81" t="s">
        <v>110</v>
      </c>
      <c r="C68" s="81" t="s">
        <v>109</v>
      </c>
      <c r="D68" s="26"/>
      <c r="E68" s="26"/>
    </row>
    <row r="69" spans="1:5" x14ac:dyDescent="0.2">
      <c r="A69" s="81" t="s">
        <v>127</v>
      </c>
      <c r="B69" s="81" t="s">
        <v>110</v>
      </c>
      <c r="C69" s="81" t="s">
        <v>111</v>
      </c>
      <c r="D69" s="26"/>
      <c r="E69" s="26"/>
    </row>
    <row r="70" spans="1:5" x14ac:dyDescent="0.2">
      <c r="A70" s="81" t="s">
        <v>135</v>
      </c>
      <c r="B70" s="81" t="s">
        <v>110</v>
      </c>
      <c r="C70" s="81" t="s">
        <v>133</v>
      </c>
      <c r="D70" s="26"/>
      <c r="E70" s="26"/>
    </row>
    <row r="71" spans="1:5" x14ac:dyDescent="0.2">
      <c r="A71" s="81" t="s">
        <v>238</v>
      </c>
      <c r="B71" s="81" t="s">
        <v>114</v>
      </c>
      <c r="C71" s="81" t="s">
        <v>115</v>
      </c>
      <c r="D71" s="26"/>
      <c r="E71" s="26"/>
    </row>
    <row r="72" spans="1:5" x14ac:dyDescent="0.2">
      <c r="A72" s="81" t="s">
        <v>132</v>
      </c>
      <c r="B72" s="81" t="s">
        <v>116</v>
      </c>
      <c r="C72" s="81" t="s">
        <v>210</v>
      </c>
      <c r="D72" s="26"/>
      <c r="E72" s="26"/>
    </row>
    <row r="73" spans="1:5" x14ac:dyDescent="0.2">
      <c r="A73" s="81" t="s">
        <v>107</v>
      </c>
      <c r="B73" s="81" t="s">
        <v>116</v>
      </c>
      <c r="C73" s="81" t="s">
        <v>138</v>
      </c>
      <c r="D73" s="26"/>
      <c r="E73" s="26"/>
    </row>
    <row r="74" spans="1:5" x14ac:dyDescent="0.2">
      <c r="A74" s="79"/>
      <c r="B74" s="79"/>
      <c r="C74" s="79"/>
    </row>
    <row r="75" spans="1:5" x14ac:dyDescent="0.2">
      <c r="A75" s="80" t="s">
        <v>140</v>
      </c>
      <c r="B75" s="79"/>
      <c r="C75" s="79"/>
    </row>
    <row r="76" spans="1:5" x14ac:dyDescent="0.2">
      <c r="A76" s="81" t="s">
        <v>117</v>
      </c>
      <c r="B76" s="81" t="s">
        <v>82</v>
      </c>
      <c r="C76" s="79"/>
      <c r="D76" s="77"/>
    </row>
    <row r="77" spans="1:5" x14ac:dyDescent="0.2">
      <c r="A77" s="81" t="s">
        <v>239</v>
      </c>
      <c r="B77" s="81" t="s">
        <v>87</v>
      </c>
      <c r="C77" s="79"/>
      <c r="D77" s="77"/>
    </row>
    <row r="78" spans="1:5" x14ac:dyDescent="0.2">
      <c r="A78" s="81" t="s">
        <v>240</v>
      </c>
      <c r="B78" s="81" t="s">
        <v>81</v>
      </c>
      <c r="C78" s="79"/>
      <c r="D78" s="77"/>
    </row>
    <row r="79" spans="1:5" x14ac:dyDescent="0.2">
      <c r="A79" s="81" t="s">
        <v>139</v>
      </c>
      <c r="B79" s="81" t="s">
        <v>104</v>
      </c>
      <c r="C79" s="79"/>
      <c r="D79" s="77"/>
    </row>
    <row r="80" spans="1:5" x14ac:dyDescent="0.2">
      <c r="A80" s="79"/>
      <c r="B80" s="79"/>
      <c r="C80" s="79"/>
    </row>
    <row r="81" spans="1:3" x14ac:dyDescent="0.2">
      <c r="A81" s="80" t="s">
        <v>118</v>
      </c>
      <c r="B81" s="81"/>
      <c r="C81" s="79"/>
    </row>
    <row r="82" spans="1:3" x14ac:dyDescent="0.2">
      <c r="A82" s="81" t="s">
        <v>128</v>
      </c>
      <c r="B82" s="81" t="s">
        <v>244</v>
      </c>
      <c r="C82" s="79"/>
    </row>
    <row r="83" spans="1:3" x14ac:dyDescent="0.2">
      <c r="A83" s="81" t="s">
        <v>128</v>
      </c>
      <c r="B83" s="81" t="s">
        <v>214</v>
      </c>
      <c r="C83" s="79"/>
    </row>
    <row r="84" spans="1:3" x14ac:dyDescent="0.2">
      <c r="A84" s="81" t="s">
        <v>117</v>
      </c>
      <c r="B84" s="81" t="s">
        <v>119</v>
      </c>
      <c r="C84" s="79"/>
    </row>
    <row r="85" spans="1:3" x14ac:dyDescent="0.2">
      <c r="A85" s="81" t="s">
        <v>241</v>
      </c>
      <c r="B85" s="81" t="s">
        <v>120</v>
      </c>
      <c r="C85" s="79"/>
    </row>
    <row r="86" spans="1:3" x14ac:dyDescent="0.2">
      <c r="A86" s="81" t="s">
        <v>242</v>
      </c>
      <c r="B86" s="81" t="s">
        <v>121</v>
      </c>
      <c r="C86" s="79"/>
    </row>
    <row r="87" spans="1:3" x14ac:dyDescent="0.2">
      <c r="A87" s="81" t="s">
        <v>107</v>
      </c>
      <c r="B87" s="81" t="s">
        <v>122</v>
      </c>
      <c r="C87" s="79"/>
    </row>
    <row r="88" spans="1:3" x14ac:dyDescent="0.2">
      <c r="A88" s="81" t="s">
        <v>131</v>
      </c>
      <c r="B88" s="81" t="s">
        <v>123</v>
      </c>
      <c r="C88" s="79"/>
    </row>
    <row r="89" spans="1:3" x14ac:dyDescent="0.2">
      <c r="A89" s="81" t="s">
        <v>135</v>
      </c>
      <c r="B89" s="81" t="s">
        <v>124</v>
      </c>
      <c r="C89" s="79"/>
    </row>
    <row r="90" spans="1:3" x14ac:dyDescent="0.2">
      <c r="A90" s="81" t="s">
        <v>238</v>
      </c>
      <c r="B90" s="81" t="s">
        <v>125</v>
      </c>
      <c r="C90" s="79"/>
    </row>
    <row r="91" spans="1:3" x14ac:dyDescent="0.2">
      <c r="A91" s="81" t="s">
        <v>107</v>
      </c>
      <c r="B91" s="81" t="s">
        <v>77</v>
      </c>
      <c r="C91" s="79"/>
    </row>
    <row r="92" spans="1:3" x14ac:dyDescent="0.2">
      <c r="A92" s="81" t="s">
        <v>107</v>
      </c>
      <c r="B92" s="81" t="s">
        <v>78</v>
      </c>
      <c r="C92" s="79"/>
    </row>
    <row r="93" spans="1:3" x14ac:dyDescent="0.2">
      <c r="A93" s="81" t="s">
        <v>107</v>
      </c>
      <c r="B93" s="81" t="s">
        <v>79</v>
      </c>
      <c r="C93" s="79"/>
    </row>
    <row r="94" spans="1:3" x14ac:dyDescent="0.2">
      <c r="A94" s="81" t="s">
        <v>107</v>
      </c>
      <c r="B94" s="81" t="s">
        <v>163</v>
      </c>
      <c r="C94" s="79"/>
    </row>
    <row r="95" spans="1:3" x14ac:dyDescent="0.2">
      <c r="A95" s="81" t="s">
        <v>107</v>
      </c>
      <c r="B95" s="81" t="s">
        <v>243</v>
      </c>
      <c r="C95" s="79"/>
    </row>
    <row r="96" spans="1:3" x14ac:dyDescent="0.2">
      <c r="A96" s="81" t="s">
        <v>128</v>
      </c>
      <c r="B96" s="81" t="s">
        <v>211</v>
      </c>
      <c r="C96" s="79"/>
    </row>
    <row r="97" spans="1:3" x14ac:dyDescent="0.2">
      <c r="A97" s="81" t="s">
        <v>128</v>
      </c>
      <c r="B97" s="81" t="s">
        <v>234</v>
      </c>
      <c r="C97" s="79"/>
    </row>
    <row r="98" spans="1:3" x14ac:dyDescent="0.2">
      <c r="A98" s="81" t="s">
        <v>112</v>
      </c>
      <c r="B98" s="81" t="s">
        <v>213</v>
      </c>
      <c r="C98" s="79"/>
    </row>
    <row r="99" spans="1:3" x14ac:dyDescent="0.2">
      <c r="A99" s="81" t="s">
        <v>128</v>
      </c>
      <c r="B99" s="81" t="s">
        <v>236</v>
      </c>
      <c r="C99" s="79"/>
    </row>
    <row r="100" spans="1:3" x14ac:dyDescent="0.2">
      <c r="A100" s="81" t="s">
        <v>128</v>
      </c>
      <c r="B100" s="81" t="s">
        <v>212</v>
      </c>
      <c r="C100" s="79"/>
    </row>
    <row r="101" spans="1:3" x14ac:dyDescent="0.2">
      <c r="A101" s="81" t="s">
        <v>107</v>
      </c>
      <c r="B101" s="81" t="s">
        <v>217</v>
      </c>
      <c r="C101" s="79"/>
    </row>
    <row r="102" spans="1:3" x14ac:dyDescent="0.2">
      <c r="A102" s="79" t="s">
        <v>128</v>
      </c>
      <c r="B102" s="81" t="s">
        <v>235</v>
      </c>
      <c r="C102" s="79"/>
    </row>
  </sheetData>
  <pageMargins left="0.41" right="0.22" top="0.28999999999999998" bottom="0.28999999999999998" header="0.3" footer="0.3"/>
  <pageSetup paperSize="8" scale="6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topLeftCell="A18" zoomScaleNormal="100" workbookViewId="0">
      <selection activeCell="G24" sqref="G24"/>
    </sheetView>
  </sheetViews>
  <sheetFormatPr defaultRowHeight="12.75" x14ac:dyDescent="0.2"/>
  <cols>
    <col min="1" max="1" width="9.5703125" customWidth="1"/>
    <col min="2" max="2" width="9.85546875" customWidth="1"/>
    <col min="3" max="3" width="19.140625" customWidth="1"/>
    <col min="4" max="5" width="11.85546875" customWidth="1"/>
    <col min="6" max="6" width="10.85546875" customWidth="1"/>
    <col min="7" max="8" width="14" style="24" customWidth="1"/>
  </cols>
  <sheetData>
    <row r="1" spans="1:8" ht="15" x14ac:dyDescent="0.25">
      <c r="A1" s="28" t="s">
        <v>91</v>
      </c>
      <c r="B1" s="2"/>
      <c r="C1" s="2"/>
      <c r="D1" s="2"/>
      <c r="E1" s="2"/>
      <c r="F1" s="2"/>
    </row>
    <row r="2" spans="1:8" x14ac:dyDescent="0.2">
      <c r="A2" s="2"/>
      <c r="B2" s="2"/>
      <c r="C2" s="2"/>
      <c r="D2" s="2"/>
      <c r="E2" s="2"/>
      <c r="F2" s="2"/>
    </row>
    <row r="3" spans="1:8" ht="13.5" thickBot="1" x14ac:dyDescent="0.25">
      <c r="A3" s="2" t="s">
        <v>34</v>
      </c>
      <c r="B3" s="2"/>
      <c r="C3" s="2"/>
      <c r="D3" s="2"/>
      <c r="E3" s="2"/>
      <c r="F3" s="2"/>
    </row>
    <row r="4" spans="1:8" s="1" customFormat="1" ht="44.25" customHeight="1" thickBot="1" x14ac:dyDescent="0.25">
      <c r="A4" s="55" t="s">
        <v>1</v>
      </c>
      <c r="B4" s="56" t="s">
        <v>33</v>
      </c>
      <c r="C4" s="56" t="s">
        <v>74</v>
      </c>
      <c r="D4" s="56" t="s">
        <v>76</v>
      </c>
      <c r="E4" s="56" t="s">
        <v>75</v>
      </c>
      <c r="F4" s="57" t="s">
        <v>3</v>
      </c>
      <c r="G4" s="25"/>
      <c r="H4" s="25"/>
    </row>
    <row r="5" spans="1:8" s="1" customFormat="1" ht="44.25" customHeight="1" x14ac:dyDescent="0.2">
      <c r="A5" s="53" t="s">
        <v>142</v>
      </c>
      <c r="B5" s="13" t="s">
        <v>36</v>
      </c>
      <c r="C5" s="58" t="s">
        <v>83</v>
      </c>
      <c r="D5" s="13">
        <v>3000</v>
      </c>
      <c r="E5" s="13" t="s">
        <v>82</v>
      </c>
      <c r="F5" s="63" t="s">
        <v>50</v>
      </c>
      <c r="G5" s="85" t="s">
        <v>172</v>
      </c>
      <c r="H5" s="25"/>
    </row>
    <row r="6" spans="1:8" s="1" customFormat="1" ht="44.25" customHeight="1" x14ac:dyDescent="0.2">
      <c r="A6" s="53" t="s">
        <v>143</v>
      </c>
      <c r="B6" s="54" t="s">
        <v>36</v>
      </c>
      <c r="C6" s="58" t="s">
        <v>84</v>
      </c>
      <c r="D6" s="54">
        <v>3500</v>
      </c>
      <c r="E6" s="13" t="s">
        <v>81</v>
      </c>
      <c r="F6" s="67" t="s">
        <v>51</v>
      </c>
      <c r="G6" s="85" t="s">
        <v>173</v>
      </c>
      <c r="H6" s="25"/>
    </row>
    <row r="7" spans="1:8" s="1" customFormat="1" ht="44.25" customHeight="1" x14ac:dyDescent="0.2">
      <c r="A7" s="53" t="s">
        <v>144</v>
      </c>
      <c r="B7" s="54" t="s">
        <v>36</v>
      </c>
      <c r="C7" s="58" t="s">
        <v>80</v>
      </c>
      <c r="D7" s="54">
        <v>3500</v>
      </c>
      <c r="E7" s="13" t="s">
        <v>81</v>
      </c>
      <c r="F7" s="67" t="s">
        <v>51</v>
      </c>
      <c r="G7" s="85" t="s">
        <v>174</v>
      </c>
      <c r="H7" s="25"/>
    </row>
    <row r="8" spans="1:8" ht="24" x14ac:dyDescent="0.2">
      <c r="A8" s="53" t="s">
        <v>40</v>
      </c>
      <c r="B8" s="54" t="s">
        <v>36</v>
      </c>
      <c r="C8" s="58" t="s">
        <v>80</v>
      </c>
      <c r="D8" s="54">
        <v>3500</v>
      </c>
      <c r="E8" s="13" t="s">
        <v>81</v>
      </c>
      <c r="F8" s="67" t="s">
        <v>51</v>
      </c>
      <c r="G8" s="85" t="s">
        <v>175</v>
      </c>
    </row>
    <row r="9" spans="1:8" x14ac:dyDescent="0.2">
      <c r="A9" s="53" t="s">
        <v>41</v>
      </c>
      <c r="B9" s="13" t="s">
        <v>36</v>
      </c>
      <c r="C9" s="58" t="s">
        <v>83</v>
      </c>
      <c r="D9" s="13">
        <v>3000</v>
      </c>
      <c r="E9" s="13" t="s">
        <v>82</v>
      </c>
      <c r="F9" s="63" t="s">
        <v>50</v>
      </c>
      <c r="G9" s="86" t="s">
        <v>176</v>
      </c>
    </row>
    <row r="10" spans="1:8" ht="24" x14ac:dyDescent="0.2">
      <c r="A10" s="12" t="s">
        <v>42</v>
      </c>
      <c r="B10" s="13" t="s">
        <v>36</v>
      </c>
      <c r="C10" s="58" t="s">
        <v>84</v>
      </c>
      <c r="D10" s="13">
        <v>3000</v>
      </c>
      <c r="E10" s="13" t="s">
        <v>81</v>
      </c>
      <c r="F10" s="63" t="s">
        <v>51</v>
      </c>
      <c r="G10" s="85" t="s">
        <v>177</v>
      </c>
    </row>
    <row r="11" spans="1:8" ht="36" x14ac:dyDescent="0.2">
      <c r="A11" s="12" t="s">
        <v>43</v>
      </c>
      <c r="B11" s="13" t="s">
        <v>37</v>
      </c>
      <c r="C11" s="52" t="s">
        <v>158</v>
      </c>
      <c r="D11" s="13">
        <v>2500</v>
      </c>
      <c r="E11" s="13" t="s">
        <v>104</v>
      </c>
      <c r="F11" s="63" t="s">
        <v>147</v>
      </c>
      <c r="G11" s="86" t="s">
        <v>178</v>
      </c>
      <c r="H11" s="24" t="s">
        <v>167</v>
      </c>
    </row>
    <row r="12" spans="1:8" ht="24" x14ac:dyDescent="0.2">
      <c r="A12" s="12" t="s">
        <v>145</v>
      </c>
      <c r="B12" s="13" t="s">
        <v>36</v>
      </c>
      <c r="C12" s="58" t="s">
        <v>146</v>
      </c>
      <c r="D12" s="13">
        <v>2500</v>
      </c>
      <c r="E12" s="13" t="s">
        <v>81</v>
      </c>
      <c r="F12" s="63" t="s">
        <v>51</v>
      </c>
      <c r="G12" s="86" t="s">
        <v>179</v>
      </c>
    </row>
    <row r="13" spans="1:8" ht="24" x14ac:dyDescent="0.2">
      <c r="A13" s="12" t="s">
        <v>44</v>
      </c>
      <c r="B13" s="13" t="s">
        <v>35</v>
      </c>
      <c r="C13" s="58" t="s">
        <v>85</v>
      </c>
      <c r="D13" s="29" t="s">
        <v>86</v>
      </c>
      <c r="E13" s="59" t="s">
        <v>148</v>
      </c>
      <c r="F13" s="63" t="s">
        <v>92</v>
      </c>
      <c r="G13" s="87" t="s">
        <v>180</v>
      </c>
    </row>
    <row r="14" spans="1:8" ht="24.75" thickBot="1" x14ac:dyDescent="0.25">
      <c r="A14" s="68" t="s">
        <v>45</v>
      </c>
      <c r="B14" s="64" t="s">
        <v>149</v>
      </c>
      <c r="C14" s="64" t="s">
        <v>150</v>
      </c>
      <c r="D14" s="19" t="s">
        <v>151</v>
      </c>
      <c r="E14" s="19" t="s">
        <v>148</v>
      </c>
      <c r="F14" s="63" t="s">
        <v>171</v>
      </c>
      <c r="G14" s="87" t="s">
        <v>181</v>
      </c>
    </row>
    <row r="15" spans="1:8" x14ac:dyDescent="0.2">
      <c r="A15" s="26"/>
      <c r="B15" s="26"/>
      <c r="C15" s="26"/>
      <c r="D15" s="26"/>
      <c r="E15" s="26"/>
      <c r="F15" s="26"/>
    </row>
    <row r="16" spans="1:8" ht="13.5" thickBot="1" x14ac:dyDescent="0.25">
      <c r="A16" s="2" t="s">
        <v>38</v>
      </c>
      <c r="B16" s="2"/>
      <c r="C16" s="2"/>
      <c r="D16" s="2"/>
      <c r="E16" s="2"/>
      <c r="F16" s="2"/>
    </row>
    <row r="17" spans="1:10" ht="24.75" thickBot="1" x14ac:dyDescent="0.25">
      <c r="A17" s="55" t="s">
        <v>1</v>
      </c>
      <c r="B17" s="56" t="s">
        <v>33</v>
      </c>
      <c r="C17" s="56" t="s">
        <v>74</v>
      </c>
      <c r="D17" s="56" t="s">
        <v>76</v>
      </c>
      <c r="E17" s="56" t="s">
        <v>75</v>
      </c>
      <c r="F17" s="57" t="s">
        <v>3</v>
      </c>
    </row>
    <row r="18" spans="1:10" ht="63.75" x14ac:dyDescent="0.2">
      <c r="A18" s="53" t="s">
        <v>48</v>
      </c>
      <c r="B18" s="58" t="s">
        <v>152</v>
      </c>
      <c r="C18" s="66" t="s">
        <v>215</v>
      </c>
      <c r="D18" s="65" t="s">
        <v>182</v>
      </c>
      <c r="E18" s="65" t="s">
        <v>185</v>
      </c>
      <c r="F18" s="63" t="s">
        <v>92</v>
      </c>
      <c r="G18" s="84" t="s">
        <v>216</v>
      </c>
    </row>
    <row r="19" spans="1:10" ht="24" x14ac:dyDescent="0.2">
      <c r="A19" s="53" t="s">
        <v>48</v>
      </c>
      <c r="B19" s="58" t="s">
        <v>134</v>
      </c>
      <c r="C19" s="58" t="s">
        <v>90</v>
      </c>
      <c r="D19" s="13" t="s">
        <v>105</v>
      </c>
      <c r="E19" s="54" t="s">
        <v>154</v>
      </c>
      <c r="F19" s="67" t="s">
        <v>55</v>
      </c>
      <c r="G19" s="26" t="s">
        <v>53</v>
      </c>
    </row>
    <row r="20" spans="1:10" ht="24" x14ac:dyDescent="0.2">
      <c r="A20" s="53" t="s">
        <v>46</v>
      </c>
      <c r="B20" s="58" t="s">
        <v>49</v>
      </c>
      <c r="C20" s="52" t="s">
        <v>90</v>
      </c>
      <c r="D20" s="13" t="s">
        <v>105</v>
      </c>
      <c r="E20" s="54" t="s">
        <v>87</v>
      </c>
      <c r="F20" s="67" t="s">
        <v>55</v>
      </c>
      <c r="G20" s="26" t="s">
        <v>56</v>
      </c>
    </row>
    <row r="21" spans="1:10" ht="51" x14ac:dyDescent="0.2">
      <c r="A21" s="53" t="s">
        <v>47</v>
      </c>
      <c r="B21" s="54" t="s">
        <v>57</v>
      </c>
      <c r="C21" s="61" t="s">
        <v>184</v>
      </c>
      <c r="D21" s="54" t="s">
        <v>183</v>
      </c>
      <c r="E21" s="65" t="s">
        <v>106</v>
      </c>
      <c r="F21" s="67" t="s">
        <v>58</v>
      </c>
      <c r="G21" s="26" t="s">
        <v>190</v>
      </c>
    </row>
    <row r="22" spans="1:10" ht="38.25" x14ac:dyDescent="0.2">
      <c r="A22" s="53" t="s">
        <v>47</v>
      </c>
      <c r="B22" s="54" t="s">
        <v>39</v>
      </c>
      <c r="C22" s="73" t="s">
        <v>155</v>
      </c>
      <c r="D22" s="54" t="s">
        <v>182</v>
      </c>
      <c r="E22" s="65" t="s">
        <v>185</v>
      </c>
      <c r="F22" s="67" t="s">
        <v>55</v>
      </c>
      <c r="G22" s="26" t="s">
        <v>191</v>
      </c>
    </row>
    <row r="23" spans="1:10" ht="25.5" x14ac:dyDescent="0.2">
      <c r="A23" s="53" t="s">
        <v>47</v>
      </c>
      <c r="B23" s="54" t="s">
        <v>39</v>
      </c>
      <c r="C23" s="73" t="s">
        <v>156</v>
      </c>
      <c r="D23" s="54" t="s">
        <v>182</v>
      </c>
      <c r="E23" s="65" t="s">
        <v>153</v>
      </c>
      <c r="F23" s="67" t="s">
        <v>55</v>
      </c>
      <c r="G23" s="26" t="s">
        <v>221</v>
      </c>
    </row>
    <row r="24" spans="1:10" ht="24.75" thickBot="1" x14ac:dyDescent="0.25">
      <c r="A24" s="68" t="s">
        <v>47</v>
      </c>
      <c r="B24" s="70" t="s">
        <v>186</v>
      </c>
      <c r="C24" s="70" t="s">
        <v>187</v>
      </c>
      <c r="D24" s="71" t="s">
        <v>188</v>
      </c>
      <c r="E24" s="71" t="s">
        <v>189</v>
      </c>
      <c r="F24" s="72" t="s">
        <v>58</v>
      </c>
      <c r="G24" s="26" t="s">
        <v>157</v>
      </c>
    </row>
    <row r="25" spans="1:10" x14ac:dyDescent="0.2">
      <c r="A25" s="26"/>
      <c r="B25" s="26"/>
      <c r="C25" s="26"/>
      <c r="D25" s="26"/>
      <c r="E25" s="26"/>
      <c r="F25" s="26"/>
      <c r="J25" s="26"/>
    </row>
    <row r="26" spans="1:10" x14ac:dyDescent="0.2">
      <c r="A26" s="26"/>
      <c r="B26" s="26"/>
      <c r="C26" s="26"/>
      <c r="D26" s="26"/>
      <c r="E26" s="26"/>
      <c r="F26" s="26"/>
      <c r="J26" s="26"/>
    </row>
    <row r="27" spans="1:10" x14ac:dyDescent="0.2">
      <c r="A27" s="26"/>
      <c r="B27" s="26"/>
      <c r="C27" s="26"/>
      <c r="D27" s="26"/>
      <c r="E27" s="26"/>
      <c r="F27" s="26"/>
      <c r="J27" s="26"/>
    </row>
    <row r="28" spans="1:10" x14ac:dyDescent="0.2">
      <c r="A28" s="33"/>
      <c r="B28" s="33"/>
      <c r="C28" s="33"/>
      <c r="D28" s="33"/>
      <c r="E28" s="33"/>
      <c r="F28" s="33"/>
    </row>
    <row r="29" spans="1:10" s="1" customFormat="1" ht="37.5" customHeight="1" x14ac:dyDescent="0.2">
      <c r="A29" s="37"/>
      <c r="B29" s="37"/>
      <c r="C29" s="37"/>
      <c r="D29" s="37"/>
      <c r="E29" s="37"/>
      <c r="F29" s="37"/>
      <c r="G29" s="25"/>
      <c r="H29" s="24"/>
    </row>
    <row r="30" spans="1:10" x14ac:dyDescent="0.2">
      <c r="A30" s="33"/>
      <c r="B30" s="33"/>
      <c r="C30" s="33"/>
      <c r="D30" s="33"/>
      <c r="E30" s="33"/>
      <c r="F30" s="33"/>
    </row>
    <row r="31" spans="1:10" x14ac:dyDescent="0.2">
      <c r="A31" s="33"/>
      <c r="B31" s="33"/>
      <c r="C31" s="33"/>
      <c r="D31" s="33"/>
      <c r="E31" s="33"/>
      <c r="F31" s="33"/>
    </row>
    <row r="32" spans="1:10" x14ac:dyDescent="0.2">
      <c r="A32" s="33"/>
      <c r="B32" s="33"/>
      <c r="C32" s="33"/>
      <c r="D32" s="33"/>
      <c r="E32" s="33"/>
      <c r="F32" s="33"/>
    </row>
    <row r="33" spans="1:6" x14ac:dyDescent="0.2">
      <c r="A33" s="33"/>
      <c r="B33" s="33"/>
      <c r="C33" s="33"/>
      <c r="D33" s="33"/>
      <c r="E33" s="33"/>
      <c r="F33" s="33"/>
    </row>
    <row r="34" spans="1:6" x14ac:dyDescent="0.2">
      <c r="A34" s="33"/>
      <c r="B34" s="33"/>
      <c r="C34" s="33"/>
      <c r="D34" s="33"/>
      <c r="E34" s="33"/>
      <c r="F34" s="33"/>
    </row>
    <row r="35" spans="1:6" x14ac:dyDescent="0.2">
      <c r="A35" s="33"/>
      <c r="B35" s="33"/>
      <c r="C35" s="33"/>
      <c r="D35" s="33"/>
      <c r="E35" s="33"/>
      <c r="F35" s="33"/>
    </row>
    <row r="36" spans="1:6" x14ac:dyDescent="0.2">
      <c r="A36" s="33"/>
      <c r="B36" s="33"/>
      <c r="C36" s="33"/>
      <c r="D36" s="33"/>
      <c r="E36" s="33"/>
      <c r="F36" s="33"/>
    </row>
    <row r="37" spans="1:6" x14ac:dyDescent="0.2">
      <c r="A37" s="33"/>
      <c r="B37" s="33"/>
      <c r="C37" s="33"/>
      <c r="D37" s="33"/>
      <c r="E37" s="33"/>
      <c r="F37" s="33"/>
    </row>
    <row r="38" spans="1:6" x14ac:dyDescent="0.2">
      <c r="A38" s="33"/>
      <c r="B38" s="33"/>
      <c r="C38" s="33"/>
      <c r="D38" s="33"/>
      <c r="E38" s="33"/>
      <c r="F38" s="33"/>
    </row>
    <row r="39" spans="1:6" x14ac:dyDescent="0.2">
      <c r="A39" s="33"/>
      <c r="B39" s="33"/>
      <c r="C39" s="33"/>
      <c r="D39" s="33"/>
      <c r="E39" s="33"/>
      <c r="F39" s="33"/>
    </row>
    <row r="40" spans="1:6" x14ac:dyDescent="0.2">
      <c r="A40" s="33"/>
      <c r="B40" s="33"/>
      <c r="C40" s="33"/>
      <c r="D40" s="33"/>
      <c r="E40" s="33"/>
      <c r="F40" s="33"/>
    </row>
    <row r="41" spans="1:6" x14ac:dyDescent="0.2">
      <c r="A41" s="33"/>
      <c r="B41" s="33"/>
      <c r="C41" s="33"/>
      <c r="D41" s="33"/>
      <c r="E41" s="33"/>
      <c r="F41" s="33"/>
    </row>
    <row r="42" spans="1:6" x14ac:dyDescent="0.2">
      <c r="A42" s="33"/>
      <c r="B42" s="33"/>
      <c r="C42" s="33"/>
      <c r="D42" s="33"/>
      <c r="E42" s="33"/>
      <c r="F42" s="33"/>
    </row>
    <row r="43" spans="1:6" x14ac:dyDescent="0.2">
      <c r="A43" s="33"/>
      <c r="B43" s="33"/>
      <c r="C43" s="33"/>
      <c r="D43" s="33"/>
      <c r="E43" s="33"/>
      <c r="F43" s="33"/>
    </row>
    <row r="44" spans="1:6" x14ac:dyDescent="0.2">
      <c r="A44" s="33"/>
      <c r="B44" s="33"/>
      <c r="C44" s="33"/>
      <c r="D44" s="33"/>
      <c r="E44" s="33"/>
      <c r="F44" s="33"/>
    </row>
    <row r="45" spans="1:6" x14ac:dyDescent="0.2">
      <c r="A45" s="2"/>
      <c r="B45" s="2"/>
      <c r="C45" s="2"/>
      <c r="D45" s="2"/>
      <c r="E45" s="2"/>
      <c r="F45" s="2"/>
    </row>
    <row r="46" spans="1:6" x14ac:dyDescent="0.2">
      <c r="A46" s="2"/>
      <c r="B46" s="2"/>
      <c r="C46" s="2"/>
      <c r="D46" s="2"/>
      <c r="E46" s="2"/>
      <c r="F46" s="2"/>
    </row>
    <row r="47" spans="1:6" x14ac:dyDescent="0.2">
      <c r="A47" s="2"/>
      <c r="B47" s="2"/>
      <c r="C47" s="2"/>
      <c r="D47" s="2"/>
      <c r="E47" s="2"/>
      <c r="F47" s="2"/>
    </row>
    <row r="48" spans="1:6" x14ac:dyDescent="0.2">
      <c r="A48" s="2"/>
      <c r="B48" s="2"/>
      <c r="C48" s="2"/>
      <c r="D48" s="2"/>
      <c r="E48" s="2"/>
      <c r="F48" s="2"/>
    </row>
    <row r="49" spans="1:6" x14ac:dyDescent="0.2">
      <c r="A49" s="2"/>
      <c r="B49" s="2"/>
      <c r="C49" s="2"/>
      <c r="D49" s="2"/>
      <c r="E49" s="2"/>
      <c r="F49" s="2"/>
    </row>
    <row r="50" spans="1:6" x14ac:dyDescent="0.2">
      <c r="A50" s="2"/>
      <c r="B50" s="2"/>
      <c r="C50" s="2"/>
      <c r="D50" s="2"/>
      <c r="E50" s="2"/>
      <c r="F50" s="2"/>
    </row>
    <row r="51" spans="1:6" x14ac:dyDescent="0.2">
      <c r="A51" s="2"/>
      <c r="B51" s="2"/>
      <c r="C51" s="2"/>
      <c r="D51" s="2"/>
      <c r="E51" s="2"/>
      <c r="F51" s="2"/>
    </row>
    <row r="52" spans="1:6" x14ac:dyDescent="0.2">
      <c r="A52" s="2"/>
      <c r="B52" s="2"/>
      <c r="C52" s="2"/>
      <c r="D52" s="2"/>
      <c r="E52" s="2"/>
      <c r="F52" s="2"/>
    </row>
    <row r="53" spans="1:6" x14ac:dyDescent="0.2">
      <c r="A53" s="2"/>
      <c r="B53" s="2"/>
      <c r="C53" s="2"/>
      <c r="D53" s="2"/>
      <c r="E53" s="2"/>
      <c r="F53" s="2"/>
    </row>
    <row r="54" spans="1:6" x14ac:dyDescent="0.2">
      <c r="A54" s="2"/>
      <c r="B54" s="2"/>
      <c r="C54" s="2"/>
      <c r="D54" s="2"/>
      <c r="E54" s="2"/>
      <c r="F54" s="2"/>
    </row>
    <row r="55" spans="1:6" x14ac:dyDescent="0.2">
      <c r="A55" s="2"/>
      <c r="B55" s="2"/>
      <c r="C55" s="2"/>
      <c r="D55" s="2"/>
      <c r="E55" s="2"/>
      <c r="F55" s="2"/>
    </row>
    <row r="56" spans="1:6" x14ac:dyDescent="0.2">
      <c r="A56" s="2"/>
      <c r="B56" s="2"/>
      <c r="C56" s="2"/>
      <c r="D56" s="2"/>
      <c r="E56" s="2"/>
      <c r="F56" s="2"/>
    </row>
    <row r="57" spans="1:6" x14ac:dyDescent="0.2">
      <c r="A57" s="2"/>
      <c r="B57" s="2"/>
      <c r="C57" s="2"/>
      <c r="D57" s="2"/>
      <c r="E57" s="2"/>
      <c r="F57" s="2"/>
    </row>
    <row r="58" spans="1:6" x14ac:dyDescent="0.2">
      <c r="A58" s="2"/>
      <c r="B58" s="2"/>
      <c r="C58" s="2"/>
      <c r="D58" s="2"/>
      <c r="E58" s="2"/>
      <c r="F58" s="2"/>
    </row>
    <row r="59" spans="1:6" x14ac:dyDescent="0.2">
      <c r="A59" s="2"/>
      <c r="B59" s="2"/>
      <c r="C59" s="2"/>
      <c r="D59" s="2"/>
      <c r="E59" s="2"/>
      <c r="F59" s="2"/>
    </row>
    <row r="60" spans="1:6" x14ac:dyDescent="0.2">
      <c r="A60" s="2"/>
      <c r="B60" s="2"/>
      <c r="C60" s="2"/>
      <c r="D60" s="2"/>
      <c r="E60" s="2"/>
      <c r="F60" s="2"/>
    </row>
    <row r="61" spans="1:6" x14ac:dyDescent="0.2">
      <c r="A61" s="2"/>
      <c r="B61" s="2"/>
      <c r="C61" s="2"/>
      <c r="D61" s="2"/>
      <c r="E61" s="2"/>
      <c r="F61" s="2"/>
    </row>
    <row r="62" spans="1:6" x14ac:dyDescent="0.2">
      <c r="A62" s="2"/>
      <c r="B62" s="2"/>
      <c r="C62" s="2"/>
      <c r="D62" s="2"/>
      <c r="E62" s="2"/>
      <c r="F62" s="2"/>
    </row>
    <row r="63" spans="1:6" x14ac:dyDescent="0.2">
      <c r="A63" s="2"/>
      <c r="B63" s="2"/>
      <c r="C63" s="2"/>
      <c r="D63" s="2"/>
      <c r="E63" s="2"/>
      <c r="F63" s="2"/>
    </row>
    <row r="64" spans="1:6" x14ac:dyDescent="0.2">
      <c r="A64" s="2"/>
      <c r="B64" s="2"/>
      <c r="C64" s="2"/>
      <c r="D64" s="2"/>
      <c r="E64" s="2"/>
      <c r="F64" s="2"/>
    </row>
    <row r="65" spans="1:6" x14ac:dyDescent="0.2">
      <c r="A65" s="2"/>
      <c r="B65" s="2"/>
      <c r="C65" s="2"/>
      <c r="D65" s="2"/>
      <c r="E65" s="2"/>
      <c r="F65" s="2"/>
    </row>
    <row r="66" spans="1:6" x14ac:dyDescent="0.2">
      <c r="A66" s="2"/>
      <c r="B66" s="2"/>
      <c r="C66" s="2"/>
      <c r="D66" s="2"/>
      <c r="E66" s="2"/>
      <c r="F66" s="2"/>
    </row>
    <row r="67" spans="1:6" x14ac:dyDescent="0.2">
      <c r="A67" s="2"/>
      <c r="B67" s="2"/>
      <c r="C67" s="2"/>
      <c r="D67" s="2"/>
      <c r="E67" s="2"/>
      <c r="F67" s="2"/>
    </row>
    <row r="68" spans="1:6" x14ac:dyDescent="0.2">
      <c r="A68" s="2"/>
      <c r="B68" s="2"/>
      <c r="C68" s="2"/>
      <c r="D68" s="2"/>
      <c r="E68" s="2"/>
      <c r="F68" s="2"/>
    </row>
    <row r="69" spans="1:6" x14ac:dyDescent="0.2">
      <c r="A69" s="2"/>
      <c r="B69" s="2"/>
      <c r="C69" s="2"/>
      <c r="D69" s="2"/>
      <c r="E69" s="2"/>
      <c r="F69" s="2"/>
    </row>
    <row r="70" spans="1:6" x14ac:dyDescent="0.2">
      <c r="A70" s="2"/>
      <c r="B70" s="2"/>
      <c r="C70" s="2"/>
      <c r="D70" s="2"/>
      <c r="E70" s="2"/>
      <c r="F70" s="2"/>
    </row>
    <row r="71" spans="1:6" x14ac:dyDescent="0.2">
      <c r="A71" s="2"/>
      <c r="B71" s="2"/>
      <c r="C71" s="2"/>
      <c r="D71" s="2"/>
      <c r="E71" s="2"/>
      <c r="F71" s="2"/>
    </row>
    <row r="72" spans="1:6" x14ac:dyDescent="0.2">
      <c r="A72" s="2"/>
      <c r="B72" s="2"/>
      <c r="C72" s="2"/>
      <c r="D72" s="2"/>
      <c r="E72" s="2"/>
      <c r="F72" s="2"/>
    </row>
    <row r="73" spans="1:6" x14ac:dyDescent="0.2">
      <c r="A73" s="2"/>
      <c r="B73" s="2"/>
      <c r="C73" s="2"/>
      <c r="D73" s="2"/>
      <c r="E73" s="2"/>
      <c r="F73" s="2"/>
    </row>
    <row r="74" spans="1:6" x14ac:dyDescent="0.2">
      <c r="A74" s="2"/>
      <c r="B74" s="2"/>
      <c r="C74" s="2"/>
      <c r="D74" s="2"/>
      <c r="E74" s="2"/>
      <c r="F74" s="2"/>
    </row>
    <row r="75" spans="1:6" x14ac:dyDescent="0.2">
      <c r="A75" s="2"/>
      <c r="B75" s="2"/>
      <c r="C75" s="2"/>
      <c r="D75" s="2"/>
      <c r="E75" s="2"/>
      <c r="F75" s="2"/>
    </row>
    <row r="76" spans="1:6" x14ac:dyDescent="0.2">
      <c r="A76" s="2"/>
      <c r="B76" s="2"/>
      <c r="C76" s="2"/>
      <c r="D76" s="2"/>
      <c r="E76" s="2"/>
      <c r="F76" s="2"/>
    </row>
    <row r="77" spans="1:6" x14ac:dyDescent="0.2">
      <c r="A77" s="2"/>
      <c r="B77" s="2"/>
      <c r="C77" s="2"/>
      <c r="D77" s="2"/>
      <c r="E77" s="2"/>
      <c r="F77" s="2"/>
    </row>
    <row r="78" spans="1:6" x14ac:dyDescent="0.2">
      <c r="A78" s="2"/>
      <c r="B78" s="2"/>
      <c r="C78" s="2"/>
      <c r="D78" s="2"/>
      <c r="E78" s="2"/>
      <c r="F78" s="2"/>
    </row>
    <row r="79" spans="1:6" x14ac:dyDescent="0.2">
      <c r="A79" s="2"/>
      <c r="B79" s="2"/>
      <c r="C79" s="2"/>
      <c r="D79" s="2"/>
      <c r="E79" s="2"/>
      <c r="F79" s="2"/>
    </row>
    <row r="80" spans="1:6" x14ac:dyDescent="0.2">
      <c r="A80" s="2"/>
      <c r="B80" s="2"/>
      <c r="C80" s="2"/>
      <c r="D80" s="2"/>
      <c r="E80" s="2"/>
      <c r="F80" s="2"/>
    </row>
    <row r="81" spans="1:6" x14ac:dyDescent="0.2">
      <c r="A81" s="2"/>
      <c r="B81" s="2"/>
      <c r="C81" s="2"/>
      <c r="D81" s="2"/>
      <c r="E81" s="2"/>
      <c r="F81" s="2"/>
    </row>
    <row r="82" spans="1:6" x14ac:dyDescent="0.2">
      <c r="A82" s="2"/>
      <c r="B82" s="2"/>
      <c r="C82" s="2"/>
      <c r="D82" s="2"/>
      <c r="E82" s="2"/>
      <c r="F82" s="2"/>
    </row>
    <row r="83" spans="1:6" x14ac:dyDescent="0.2">
      <c r="A83" s="2"/>
      <c r="B83" s="2"/>
      <c r="C83" s="2"/>
      <c r="D83" s="2"/>
      <c r="E83" s="2"/>
      <c r="F83" s="2"/>
    </row>
    <row r="84" spans="1:6" x14ac:dyDescent="0.2">
      <c r="A84" s="2"/>
      <c r="B84" s="2"/>
      <c r="C84" s="2"/>
      <c r="D84" s="2"/>
      <c r="E84" s="2"/>
      <c r="F84" s="2"/>
    </row>
    <row r="85" spans="1:6" x14ac:dyDescent="0.2">
      <c r="A85" s="2"/>
      <c r="B85" s="2"/>
      <c r="C85" s="2"/>
      <c r="D85" s="2"/>
      <c r="E85" s="2"/>
      <c r="F85" s="2"/>
    </row>
    <row r="86" spans="1:6" x14ac:dyDescent="0.2">
      <c r="A86" s="2"/>
      <c r="B86" s="2"/>
      <c r="C86" s="2"/>
      <c r="D86" s="2"/>
      <c r="E86" s="2"/>
      <c r="F86" s="2"/>
    </row>
    <row r="87" spans="1:6" x14ac:dyDescent="0.2">
      <c r="A87" s="2"/>
      <c r="B87" s="2"/>
      <c r="C87" s="2"/>
      <c r="D87" s="2"/>
      <c r="E87" s="2"/>
      <c r="F87" s="2"/>
    </row>
    <row r="88" spans="1:6" x14ac:dyDescent="0.2">
      <c r="A88" s="2"/>
      <c r="B88" s="2"/>
      <c r="C88" s="2"/>
      <c r="D88" s="2"/>
      <c r="E88" s="2"/>
      <c r="F88" s="2"/>
    </row>
    <row r="89" spans="1:6" x14ac:dyDescent="0.2">
      <c r="A89" s="2"/>
      <c r="B89" s="2"/>
      <c r="C89" s="2"/>
      <c r="D89" s="2"/>
      <c r="E89" s="2"/>
      <c r="F89" s="2"/>
    </row>
    <row r="90" spans="1:6" x14ac:dyDescent="0.2">
      <c r="A90" s="2"/>
      <c r="B90" s="2"/>
      <c r="C90" s="2"/>
      <c r="D90" s="2"/>
      <c r="E90" s="2"/>
      <c r="F90" s="2"/>
    </row>
    <row r="91" spans="1:6" x14ac:dyDescent="0.2">
      <c r="A91" s="2"/>
      <c r="B91" s="2"/>
      <c r="C91" s="2"/>
      <c r="D91" s="2"/>
      <c r="E91" s="2"/>
      <c r="F91" s="2"/>
    </row>
    <row r="92" spans="1:6" x14ac:dyDescent="0.2">
      <c r="A92" s="2"/>
      <c r="B92" s="2"/>
      <c r="C92" s="2"/>
      <c r="D92" s="2"/>
      <c r="E92" s="2"/>
      <c r="F92" s="2"/>
    </row>
    <row r="93" spans="1:6" x14ac:dyDescent="0.2">
      <c r="A93" s="2"/>
      <c r="B93" s="2"/>
      <c r="C93" s="2"/>
      <c r="D93" s="2"/>
      <c r="E93" s="2"/>
      <c r="F93" s="2"/>
    </row>
    <row r="94" spans="1:6" x14ac:dyDescent="0.2">
      <c r="A94" s="2"/>
      <c r="B94" s="2"/>
      <c r="C94" s="2"/>
      <c r="D94" s="2"/>
      <c r="E94" s="2"/>
      <c r="F94" s="2"/>
    </row>
    <row r="95" spans="1:6" x14ac:dyDescent="0.2">
      <c r="A95" s="2"/>
      <c r="B95" s="2"/>
      <c r="C95" s="2"/>
      <c r="D95" s="2"/>
      <c r="E95" s="2"/>
      <c r="F95" s="2"/>
    </row>
    <row r="96" spans="1:6" x14ac:dyDescent="0.2">
      <c r="A96" s="2"/>
      <c r="B96" s="2"/>
      <c r="C96" s="2"/>
      <c r="D96" s="2"/>
      <c r="E96" s="2"/>
      <c r="F96" s="2"/>
    </row>
    <row r="97" spans="1:6" x14ac:dyDescent="0.2">
      <c r="A97" s="2"/>
      <c r="B97" s="2"/>
      <c r="C97" s="2"/>
      <c r="D97" s="2"/>
      <c r="E97" s="2"/>
      <c r="F97" s="2"/>
    </row>
    <row r="98" spans="1:6" x14ac:dyDescent="0.2">
      <c r="A98" s="2"/>
      <c r="B98" s="2"/>
      <c r="C98" s="2"/>
      <c r="D98" s="2"/>
      <c r="E98" s="2"/>
      <c r="F98" s="2"/>
    </row>
    <row r="99" spans="1:6" x14ac:dyDescent="0.2">
      <c r="A99" s="2"/>
      <c r="B99" s="2"/>
      <c r="C99" s="2"/>
      <c r="D99" s="2"/>
      <c r="E99" s="2"/>
      <c r="F99" s="2"/>
    </row>
    <row r="100" spans="1:6" x14ac:dyDescent="0.2">
      <c r="A100" s="2"/>
      <c r="B100" s="2"/>
      <c r="C100" s="2"/>
      <c r="D100" s="2"/>
      <c r="E100" s="2"/>
      <c r="F100" s="2"/>
    </row>
    <row r="101" spans="1:6" x14ac:dyDescent="0.2">
      <c r="A101" s="2"/>
      <c r="B101" s="2"/>
      <c r="C101" s="2"/>
      <c r="D101" s="2"/>
      <c r="E101" s="2"/>
      <c r="F101" s="2"/>
    </row>
    <row r="102" spans="1:6" x14ac:dyDescent="0.2">
      <c r="A102" s="2"/>
      <c r="B102" s="2"/>
      <c r="C102" s="2"/>
      <c r="D102" s="2"/>
      <c r="E102" s="2"/>
      <c r="F102" s="2"/>
    </row>
    <row r="103" spans="1:6" x14ac:dyDescent="0.2">
      <c r="A103" s="2"/>
      <c r="B103" s="2"/>
      <c r="C103" s="2"/>
      <c r="D103" s="2"/>
      <c r="E103" s="2"/>
      <c r="F103" s="2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topLeftCell="A6" workbookViewId="0">
      <selection activeCell="B19" sqref="B19"/>
    </sheetView>
  </sheetViews>
  <sheetFormatPr defaultRowHeight="12.75" x14ac:dyDescent="0.2"/>
  <cols>
    <col min="1" max="1" width="9.28515625" customWidth="1"/>
    <col min="2" max="2" width="9.85546875" customWidth="1"/>
    <col min="3" max="3" width="17" customWidth="1"/>
    <col min="4" max="4" width="11.85546875" customWidth="1"/>
    <col min="5" max="5" width="11.42578125" bestFit="1" customWidth="1"/>
    <col min="6" max="6" width="17.42578125" bestFit="1" customWidth="1"/>
    <col min="7" max="8" width="14" style="24" customWidth="1"/>
  </cols>
  <sheetData>
    <row r="1" spans="1:8" ht="15" x14ac:dyDescent="0.25">
      <c r="A1" s="28" t="s">
        <v>93</v>
      </c>
      <c r="B1" s="2"/>
      <c r="C1" s="2"/>
      <c r="D1" s="2"/>
      <c r="E1" s="2"/>
      <c r="F1" s="2"/>
    </row>
    <row r="2" spans="1:8" x14ac:dyDescent="0.2">
      <c r="A2" s="2"/>
      <c r="B2" s="2"/>
      <c r="C2" s="2"/>
      <c r="D2" s="2"/>
      <c r="E2" s="2"/>
      <c r="F2" s="2"/>
    </row>
    <row r="3" spans="1:8" ht="13.5" thickBot="1" x14ac:dyDescent="0.25">
      <c r="A3" s="2" t="s">
        <v>34</v>
      </c>
      <c r="B3" s="2"/>
      <c r="C3" s="2"/>
      <c r="D3" s="2"/>
      <c r="E3" s="2"/>
      <c r="F3" s="2"/>
    </row>
    <row r="4" spans="1:8" s="1" customFormat="1" ht="44.25" customHeight="1" thickBot="1" x14ac:dyDescent="0.25">
      <c r="A4" s="55" t="s">
        <v>1</v>
      </c>
      <c r="B4" s="56" t="s">
        <v>33</v>
      </c>
      <c r="C4" s="56" t="s">
        <v>74</v>
      </c>
      <c r="D4" s="56" t="s">
        <v>76</v>
      </c>
      <c r="E4" s="56" t="s">
        <v>75</v>
      </c>
      <c r="F4" s="57" t="s">
        <v>3</v>
      </c>
      <c r="G4" s="25"/>
      <c r="H4" s="25"/>
    </row>
    <row r="5" spans="1:8" x14ac:dyDescent="0.2">
      <c r="A5" s="53" t="s">
        <v>59</v>
      </c>
      <c r="B5" s="54" t="s">
        <v>36</v>
      </c>
      <c r="C5" s="58" t="s">
        <v>95</v>
      </c>
      <c r="D5" s="54">
        <v>3000</v>
      </c>
      <c r="E5" s="54" t="s">
        <v>82</v>
      </c>
      <c r="F5" s="63" t="s">
        <v>94</v>
      </c>
      <c r="G5" s="24" t="s">
        <v>192</v>
      </c>
    </row>
    <row r="6" spans="1:8" ht="24" x14ac:dyDescent="0.2">
      <c r="A6" s="12" t="s">
        <v>60</v>
      </c>
      <c r="B6" s="13" t="s">
        <v>36</v>
      </c>
      <c r="C6" s="58" t="s">
        <v>96</v>
      </c>
      <c r="D6" s="54">
        <v>3000</v>
      </c>
      <c r="E6" s="54" t="s">
        <v>81</v>
      </c>
      <c r="F6" s="67" t="s">
        <v>51</v>
      </c>
      <c r="G6" s="24" t="s">
        <v>193</v>
      </c>
    </row>
    <row r="7" spans="1:8" ht="36" x14ac:dyDescent="0.2">
      <c r="A7" s="12" t="s">
        <v>61</v>
      </c>
      <c r="B7" s="13" t="s">
        <v>35</v>
      </c>
      <c r="C7" s="58" t="s">
        <v>100</v>
      </c>
      <c r="D7" s="13" t="s">
        <v>97</v>
      </c>
      <c r="E7" s="52" t="s">
        <v>99</v>
      </c>
      <c r="F7" s="63" t="s">
        <v>98</v>
      </c>
      <c r="G7" s="83" t="s">
        <v>194</v>
      </c>
    </row>
    <row r="8" spans="1:8" ht="49.5" customHeight="1" x14ac:dyDescent="0.2">
      <c r="A8" s="53" t="s">
        <v>62</v>
      </c>
      <c r="B8" s="13" t="s">
        <v>36</v>
      </c>
      <c r="C8" s="58" t="s">
        <v>195</v>
      </c>
      <c r="D8" s="13">
        <v>3000</v>
      </c>
      <c r="E8" s="54" t="s">
        <v>231</v>
      </c>
      <c r="F8" s="63" t="s">
        <v>101</v>
      </c>
      <c r="G8" s="83" t="s">
        <v>196</v>
      </c>
    </row>
    <row r="9" spans="1:8" ht="48.75" thickBot="1" x14ac:dyDescent="0.25">
      <c r="A9" s="18" t="s">
        <v>63</v>
      </c>
      <c r="B9" s="19" t="s">
        <v>37</v>
      </c>
      <c r="C9" s="70" t="s">
        <v>197</v>
      </c>
      <c r="D9" s="19">
        <v>4000</v>
      </c>
      <c r="E9" s="19" t="s">
        <v>81</v>
      </c>
      <c r="F9" s="69" t="s">
        <v>51</v>
      </c>
      <c r="G9" s="83" t="s">
        <v>198</v>
      </c>
    </row>
    <row r="10" spans="1:8" x14ac:dyDescent="0.2">
      <c r="A10" s="26"/>
      <c r="B10" s="26"/>
      <c r="C10" s="26"/>
      <c r="D10" s="26"/>
      <c r="E10" s="26"/>
      <c r="F10" s="26"/>
    </row>
    <row r="11" spans="1:8" ht="13.5" thickBot="1" x14ac:dyDescent="0.25">
      <c r="A11" s="2" t="s">
        <v>38</v>
      </c>
      <c r="B11" s="2"/>
      <c r="C11" s="2"/>
      <c r="D11" s="2"/>
      <c r="E11" s="2"/>
      <c r="F11" s="2"/>
    </row>
    <row r="12" spans="1:8" ht="24.75" thickBot="1" x14ac:dyDescent="0.25">
      <c r="A12" s="55" t="s">
        <v>1</v>
      </c>
      <c r="B12" s="56" t="s">
        <v>33</v>
      </c>
      <c r="C12" s="56" t="s">
        <v>74</v>
      </c>
      <c r="D12" s="56" t="s">
        <v>76</v>
      </c>
      <c r="E12" s="56" t="s">
        <v>75</v>
      </c>
      <c r="F12" s="57" t="s">
        <v>3</v>
      </c>
    </row>
    <row r="13" spans="1:8" ht="51" x14ac:dyDescent="0.2">
      <c r="A13" s="53" t="s">
        <v>64</v>
      </c>
      <c r="B13" s="58" t="s">
        <v>54</v>
      </c>
      <c r="C13" s="66" t="s">
        <v>232</v>
      </c>
      <c r="D13" s="60" t="s">
        <v>199</v>
      </c>
      <c r="E13" s="66" t="s">
        <v>103</v>
      </c>
      <c r="F13" s="74" t="s">
        <v>55</v>
      </c>
      <c r="G13" s="84" t="s">
        <v>200</v>
      </c>
    </row>
    <row r="14" spans="1:8" ht="48" x14ac:dyDescent="0.2">
      <c r="A14" s="53" t="s">
        <v>65</v>
      </c>
      <c r="B14" s="54" t="s">
        <v>37</v>
      </c>
      <c r="C14" s="52" t="s">
        <v>201</v>
      </c>
      <c r="D14" s="54">
        <v>2500</v>
      </c>
      <c r="E14" s="54" t="s">
        <v>104</v>
      </c>
      <c r="F14" s="67" t="s">
        <v>58</v>
      </c>
      <c r="G14" s="84" t="s">
        <v>202</v>
      </c>
    </row>
    <row r="15" spans="1:8" ht="24" x14ac:dyDescent="0.2">
      <c r="A15" s="53" t="s">
        <v>65</v>
      </c>
      <c r="B15" s="58" t="s">
        <v>52</v>
      </c>
      <c r="C15" s="61" t="s">
        <v>203</v>
      </c>
      <c r="D15" s="13" t="s">
        <v>88</v>
      </c>
      <c r="E15" s="13" t="s">
        <v>89</v>
      </c>
      <c r="F15" s="63" t="s">
        <v>55</v>
      </c>
      <c r="G15" s="26" t="s">
        <v>69</v>
      </c>
    </row>
    <row r="16" spans="1:8" ht="72" x14ac:dyDescent="0.2">
      <c r="A16" s="53" t="s">
        <v>66</v>
      </c>
      <c r="B16" s="58" t="s">
        <v>71</v>
      </c>
      <c r="C16" s="73" t="s">
        <v>207</v>
      </c>
      <c r="D16" s="54">
        <v>1450</v>
      </c>
      <c r="E16" s="13" t="s">
        <v>81</v>
      </c>
      <c r="F16" s="63" t="s">
        <v>55</v>
      </c>
      <c r="G16" s="84" t="s">
        <v>204</v>
      </c>
    </row>
    <row r="17" spans="1:10" ht="54.75" customHeight="1" x14ac:dyDescent="0.2">
      <c r="A17" s="53" t="s">
        <v>66</v>
      </c>
      <c r="B17" s="58" t="s">
        <v>137</v>
      </c>
      <c r="C17" s="73" t="s">
        <v>208</v>
      </c>
      <c r="D17" s="54" t="s">
        <v>199</v>
      </c>
      <c r="E17" s="54" t="s">
        <v>129</v>
      </c>
      <c r="F17" s="67" t="s">
        <v>55</v>
      </c>
      <c r="G17" s="84" t="s">
        <v>205</v>
      </c>
    </row>
    <row r="18" spans="1:10" ht="75" customHeight="1" x14ac:dyDescent="0.2">
      <c r="A18" s="53" t="s">
        <v>67</v>
      </c>
      <c r="B18" s="58" t="s">
        <v>54</v>
      </c>
      <c r="C18" s="73" t="s">
        <v>209</v>
      </c>
      <c r="D18" s="54" t="s">
        <v>102</v>
      </c>
      <c r="E18" s="52" t="s">
        <v>136</v>
      </c>
      <c r="F18" s="63" t="s">
        <v>55</v>
      </c>
      <c r="G18" s="26" t="s">
        <v>224</v>
      </c>
    </row>
    <row r="19" spans="1:10" ht="24.75" thickBot="1" x14ac:dyDescent="0.25">
      <c r="A19" s="18" t="s">
        <v>68</v>
      </c>
      <c r="B19" s="70" t="s">
        <v>134</v>
      </c>
      <c r="C19" s="64" t="s">
        <v>206</v>
      </c>
      <c r="D19" s="71">
        <v>1750</v>
      </c>
      <c r="E19" s="64" t="s">
        <v>87</v>
      </c>
      <c r="F19" s="72" t="s">
        <v>55</v>
      </c>
      <c r="G19" s="26" t="s">
        <v>70</v>
      </c>
    </row>
    <row r="20" spans="1:10" x14ac:dyDescent="0.2">
      <c r="A20" s="26"/>
      <c r="B20" s="26"/>
      <c r="C20" s="26"/>
      <c r="D20" s="26"/>
      <c r="E20" s="26"/>
      <c r="F20" s="26"/>
      <c r="J20" s="26"/>
    </row>
    <row r="21" spans="1:10" x14ac:dyDescent="0.2">
      <c r="A21" s="26"/>
      <c r="B21" s="26"/>
      <c r="C21" s="26"/>
      <c r="D21" s="26"/>
      <c r="E21" s="26"/>
      <c r="F21" s="26"/>
      <c r="J21" s="26"/>
    </row>
    <row r="22" spans="1:10" x14ac:dyDescent="0.2">
      <c r="A22" s="26"/>
      <c r="B22" s="26"/>
      <c r="C22" s="26"/>
      <c r="D22" s="26"/>
      <c r="E22" s="26"/>
      <c r="F22" s="26"/>
      <c r="J22" s="26"/>
    </row>
    <row r="23" spans="1:10" x14ac:dyDescent="0.2">
      <c r="A23" s="26"/>
      <c r="B23" s="26"/>
      <c r="C23" s="26"/>
      <c r="D23" s="26"/>
      <c r="E23" s="26"/>
      <c r="F23" s="26"/>
      <c r="J23" s="26"/>
    </row>
    <row r="24" spans="1:10" x14ac:dyDescent="0.2">
      <c r="A24" s="26"/>
      <c r="B24" s="26"/>
      <c r="C24" s="26"/>
      <c r="D24" s="26"/>
      <c r="E24" s="26"/>
      <c r="F24" s="26"/>
      <c r="J24" s="27"/>
    </row>
    <row r="25" spans="1:10" x14ac:dyDescent="0.2">
      <c r="A25" s="26"/>
      <c r="B25" s="26"/>
      <c r="C25" s="26"/>
      <c r="D25" s="26"/>
      <c r="E25" s="26"/>
      <c r="F25" s="26"/>
      <c r="J25" s="26"/>
    </row>
    <row r="26" spans="1:10" x14ac:dyDescent="0.2">
      <c r="A26" s="26"/>
      <c r="B26" s="26"/>
      <c r="C26" s="26"/>
      <c r="D26" s="26"/>
      <c r="E26" s="26"/>
      <c r="F26" s="26"/>
      <c r="J26" s="26"/>
    </row>
    <row r="27" spans="1:10" x14ac:dyDescent="0.2">
      <c r="A27" s="26"/>
      <c r="B27" s="26"/>
      <c r="C27" s="26"/>
      <c r="D27" s="26"/>
      <c r="E27" s="26"/>
      <c r="F27" s="26"/>
      <c r="J27" s="26"/>
    </row>
    <row r="28" spans="1:10" x14ac:dyDescent="0.2">
      <c r="A28" s="26"/>
      <c r="B28" s="26"/>
      <c r="C28" s="26"/>
      <c r="D28" s="26"/>
      <c r="E28" s="26"/>
      <c r="F28" s="26"/>
      <c r="J28" s="26"/>
    </row>
    <row r="29" spans="1:10" x14ac:dyDescent="0.2">
      <c r="A29" s="33"/>
      <c r="B29" s="33"/>
      <c r="C29" s="33"/>
      <c r="D29" s="33"/>
      <c r="E29" s="33"/>
      <c r="F29" s="33"/>
    </row>
    <row r="30" spans="1:10" x14ac:dyDescent="0.2">
      <c r="A30" s="33"/>
      <c r="B30" s="33"/>
      <c r="C30" s="33"/>
      <c r="D30" s="33"/>
      <c r="E30" s="33"/>
      <c r="F30" s="33"/>
    </row>
    <row r="31" spans="1:10" s="1" customFormat="1" ht="37.5" customHeight="1" x14ac:dyDescent="0.2">
      <c r="A31" s="37"/>
      <c r="B31" s="37"/>
      <c r="C31" s="37"/>
      <c r="D31" s="37"/>
      <c r="E31" s="37"/>
      <c r="F31" s="37"/>
      <c r="G31" s="25"/>
      <c r="H31" s="24"/>
    </row>
    <row r="32" spans="1:10" x14ac:dyDescent="0.2">
      <c r="A32" s="33"/>
      <c r="B32" s="33"/>
      <c r="C32" s="33"/>
      <c r="D32" s="33"/>
      <c r="E32" s="33"/>
      <c r="F32" s="33"/>
    </row>
    <row r="33" spans="1:6" x14ac:dyDescent="0.2">
      <c r="A33" s="33"/>
      <c r="B33" s="33"/>
      <c r="C33" s="33"/>
      <c r="D33" s="33"/>
      <c r="E33" s="33"/>
      <c r="F33" s="33"/>
    </row>
    <row r="34" spans="1:6" x14ac:dyDescent="0.2">
      <c r="A34" s="33"/>
      <c r="B34" s="33"/>
      <c r="C34" s="33"/>
      <c r="D34" s="33"/>
      <c r="E34" s="33"/>
      <c r="F34" s="33"/>
    </row>
    <row r="35" spans="1:6" x14ac:dyDescent="0.2">
      <c r="A35" s="33"/>
      <c r="B35" s="33"/>
      <c r="C35" s="33"/>
      <c r="D35" s="33"/>
      <c r="E35" s="33"/>
      <c r="F35" s="33"/>
    </row>
    <row r="36" spans="1:6" x14ac:dyDescent="0.2">
      <c r="A36" s="33"/>
      <c r="B36" s="33"/>
      <c r="C36" s="33"/>
      <c r="D36" s="33"/>
      <c r="E36" s="33"/>
      <c r="F36" s="33"/>
    </row>
    <row r="37" spans="1:6" x14ac:dyDescent="0.2">
      <c r="A37" s="33"/>
      <c r="B37" s="33"/>
      <c r="C37" s="33"/>
      <c r="D37" s="33"/>
      <c r="E37" s="33"/>
      <c r="F37" s="33"/>
    </row>
    <row r="38" spans="1:6" x14ac:dyDescent="0.2">
      <c r="A38" s="33"/>
      <c r="B38" s="33"/>
      <c r="C38" s="33"/>
      <c r="D38" s="33"/>
      <c r="E38" s="33"/>
      <c r="F38" s="33"/>
    </row>
    <row r="39" spans="1:6" x14ac:dyDescent="0.2">
      <c r="A39" s="33"/>
      <c r="B39" s="33"/>
      <c r="C39" s="33"/>
      <c r="D39" s="33"/>
      <c r="E39" s="33"/>
      <c r="F39" s="33"/>
    </row>
    <row r="40" spans="1:6" x14ac:dyDescent="0.2">
      <c r="A40" s="33"/>
      <c r="B40" s="33"/>
      <c r="C40" s="33"/>
      <c r="D40" s="33"/>
      <c r="E40" s="33"/>
      <c r="F40" s="33"/>
    </row>
    <row r="41" spans="1:6" x14ac:dyDescent="0.2">
      <c r="A41" s="33"/>
      <c r="B41" s="33"/>
      <c r="C41" s="33"/>
      <c r="D41" s="33"/>
      <c r="E41" s="33"/>
      <c r="F41" s="33"/>
    </row>
    <row r="42" spans="1:6" x14ac:dyDescent="0.2">
      <c r="A42" s="33"/>
      <c r="B42" s="33"/>
      <c r="C42" s="33"/>
      <c r="D42" s="33"/>
      <c r="E42" s="33"/>
      <c r="F42" s="33"/>
    </row>
    <row r="43" spans="1:6" x14ac:dyDescent="0.2">
      <c r="A43" s="33"/>
      <c r="B43" s="33"/>
      <c r="C43" s="33"/>
      <c r="D43" s="33"/>
      <c r="E43" s="33"/>
      <c r="F43" s="33"/>
    </row>
    <row r="44" spans="1:6" x14ac:dyDescent="0.2">
      <c r="A44" s="33"/>
      <c r="B44" s="33"/>
      <c r="C44" s="33"/>
      <c r="D44" s="33"/>
      <c r="E44" s="33"/>
      <c r="F44" s="33"/>
    </row>
    <row r="45" spans="1:6" x14ac:dyDescent="0.2">
      <c r="A45" s="33"/>
      <c r="B45" s="33"/>
      <c r="C45" s="33"/>
      <c r="D45" s="33"/>
      <c r="E45" s="33"/>
      <c r="F45" s="33"/>
    </row>
    <row r="46" spans="1:6" x14ac:dyDescent="0.2">
      <c r="A46" s="33"/>
      <c r="B46" s="33"/>
      <c r="C46" s="33"/>
      <c r="D46" s="33"/>
      <c r="E46" s="33"/>
      <c r="F46" s="33"/>
    </row>
    <row r="47" spans="1:6" x14ac:dyDescent="0.2">
      <c r="A47" s="2"/>
      <c r="B47" s="2"/>
      <c r="C47" s="2"/>
      <c r="D47" s="2"/>
      <c r="E47" s="2"/>
      <c r="F47" s="2"/>
    </row>
    <row r="48" spans="1:6" x14ac:dyDescent="0.2">
      <c r="A48" s="2"/>
      <c r="B48" s="2"/>
      <c r="C48" s="2"/>
      <c r="D48" s="2"/>
      <c r="E48" s="2"/>
      <c r="F48" s="2"/>
    </row>
    <row r="49" spans="1:6" x14ac:dyDescent="0.2">
      <c r="A49" s="2"/>
      <c r="B49" s="2"/>
      <c r="C49" s="2"/>
      <c r="D49" s="2"/>
      <c r="E49" s="2"/>
      <c r="F49" s="2"/>
    </row>
    <row r="50" spans="1:6" x14ac:dyDescent="0.2">
      <c r="A50" s="2"/>
      <c r="B50" s="2"/>
      <c r="C50" s="2"/>
      <c r="D50" s="2"/>
      <c r="E50" s="2"/>
      <c r="F50" s="2"/>
    </row>
    <row r="51" spans="1:6" x14ac:dyDescent="0.2">
      <c r="A51" s="2"/>
      <c r="B51" s="2"/>
      <c r="C51" s="2"/>
      <c r="D51" s="2"/>
      <c r="E51" s="2"/>
      <c r="F51" s="2"/>
    </row>
    <row r="52" spans="1:6" x14ac:dyDescent="0.2">
      <c r="A52" s="2"/>
      <c r="B52" s="2"/>
      <c r="C52" s="2"/>
      <c r="D52" s="2"/>
      <c r="E52" s="2"/>
      <c r="F52" s="2"/>
    </row>
    <row r="53" spans="1:6" x14ac:dyDescent="0.2">
      <c r="A53" s="2"/>
      <c r="B53" s="2"/>
      <c r="C53" s="2"/>
      <c r="D53" s="2"/>
      <c r="E53" s="2"/>
      <c r="F53" s="2"/>
    </row>
    <row r="54" spans="1:6" x14ac:dyDescent="0.2">
      <c r="A54" s="2"/>
      <c r="B54" s="2"/>
      <c r="C54" s="2"/>
      <c r="D54" s="2"/>
      <c r="E54" s="2"/>
      <c r="F54" s="2"/>
    </row>
    <row r="55" spans="1:6" x14ac:dyDescent="0.2">
      <c r="A55" s="2"/>
      <c r="B55" s="2"/>
      <c r="C55" s="2"/>
      <c r="D55" s="2"/>
      <c r="E55" s="2"/>
      <c r="F55" s="2"/>
    </row>
    <row r="56" spans="1:6" x14ac:dyDescent="0.2">
      <c r="A56" s="2"/>
      <c r="B56" s="2"/>
      <c r="C56" s="2"/>
      <c r="D56" s="2"/>
      <c r="E56" s="2"/>
      <c r="F56" s="2"/>
    </row>
    <row r="57" spans="1:6" x14ac:dyDescent="0.2">
      <c r="A57" s="2"/>
      <c r="B57" s="2"/>
      <c r="C57" s="2"/>
      <c r="D57" s="2"/>
      <c r="E57" s="2"/>
      <c r="F57" s="2"/>
    </row>
    <row r="58" spans="1:6" x14ac:dyDescent="0.2">
      <c r="A58" s="2"/>
      <c r="B58" s="2"/>
      <c r="C58" s="2"/>
      <c r="D58" s="2"/>
      <c r="E58" s="2"/>
      <c r="F58" s="2"/>
    </row>
    <row r="59" spans="1:6" x14ac:dyDescent="0.2">
      <c r="A59" s="2"/>
      <c r="B59" s="2"/>
      <c r="C59" s="2"/>
      <c r="D59" s="2"/>
      <c r="E59" s="2"/>
      <c r="F59" s="2"/>
    </row>
    <row r="60" spans="1:6" x14ac:dyDescent="0.2">
      <c r="A60" s="2"/>
      <c r="B60" s="2"/>
      <c r="C60" s="2"/>
      <c r="D60" s="2"/>
      <c r="E60" s="2"/>
      <c r="F60" s="2"/>
    </row>
    <row r="61" spans="1:6" x14ac:dyDescent="0.2">
      <c r="A61" s="2"/>
      <c r="B61" s="2"/>
      <c r="C61" s="2"/>
      <c r="D61" s="2"/>
      <c r="E61" s="2"/>
      <c r="F61" s="2"/>
    </row>
    <row r="62" spans="1:6" x14ac:dyDescent="0.2">
      <c r="A62" s="2"/>
      <c r="B62" s="2"/>
      <c r="C62" s="2"/>
      <c r="D62" s="2"/>
      <c r="E62" s="2"/>
      <c r="F62" s="2"/>
    </row>
    <row r="63" spans="1:6" x14ac:dyDescent="0.2">
      <c r="A63" s="2"/>
      <c r="B63" s="2"/>
      <c r="C63" s="2"/>
      <c r="D63" s="2"/>
      <c r="E63" s="2"/>
      <c r="F63" s="2"/>
    </row>
    <row r="64" spans="1:6" x14ac:dyDescent="0.2">
      <c r="A64" s="2"/>
      <c r="B64" s="2"/>
      <c r="C64" s="2"/>
      <c r="D64" s="2"/>
      <c r="E64" s="2"/>
      <c r="F64" s="2"/>
    </row>
    <row r="65" spans="1:6" x14ac:dyDescent="0.2">
      <c r="A65" s="2"/>
      <c r="B65" s="2"/>
      <c r="C65" s="2"/>
      <c r="D65" s="2"/>
      <c r="E65" s="2"/>
      <c r="F65" s="2"/>
    </row>
    <row r="66" spans="1:6" x14ac:dyDescent="0.2">
      <c r="A66" s="2"/>
      <c r="B66" s="2"/>
      <c r="C66" s="2"/>
      <c r="D66" s="2"/>
      <c r="E66" s="2"/>
      <c r="F66" s="2"/>
    </row>
    <row r="67" spans="1:6" x14ac:dyDescent="0.2">
      <c r="A67" s="2"/>
      <c r="B67" s="2"/>
      <c r="C67" s="2"/>
      <c r="D67" s="2"/>
      <c r="E67" s="2"/>
      <c r="F67" s="2"/>
    </row>
    <row r="68" spans="1:6" x14ac:dyDescent="0.2">
      <c r="A68" s="2"/>
      <c r="B68" s="2"/>
      <c r="C68" s="2"/>
      <c r="D68" s="2"/>
      <c r="E68" s="2"/>
      <c r="F68" s="2"/>
    </row>
    <row r="69" spans="1:6" x14ac:dyDescent="0.2">
      <c r="A69" s="2"/>
      <c r="B69" s="2"/>
      <c r="C69" s="2"/>
      <c r="D69" s="2"/>
      <c r="E69" s="2"/>
      <c r="F69" s="2"/>
    </row>
    <row r="70" spans="1:6" x14ac:dyDescent="0.2">
      <c r="A70" s="2"/>
      <c r="B70" s="2"/>
      <c r="C70" s="2"/>
      <c r="D70" s="2"/>
      <c r="E70" s="2"/>
      <c r="F70" s="2"/>
    </row>
    <row r="71" spans="1:6" x14ac:dyDescent="0.2">
      <c r="A71" s="2"/>
      <c r="B71" s="2"/>
      <c r="C71" s="2"/>
      <c r="D71" s="2"/>
      <c r="E71" s="2"/>
      <c r="F71" s="2"/>
    </row>
    <row r="72" spans="1:6" x14ac:dyDescent="0.2">
      <c r="A72" s="2"/>
      <c r="B72" s="2"/>
      <c r="C72" s="2"/>
      <c r="D72" s="2"/>
      <c r="E72" s="2"/>
      <c r="F72" s="2"/>
    </row>
    <row r="73" spans="1:6" x14ac:dyDescent="0.2">
      <c r="A73" s="2"/>
      <c r="B73" s="2"/>
      <c r="C73" s="2"/>
      <c r="D73" s="2"/>
      <c r="E73" s="2"/>
      <c r="F73" s="2"/>
    </row>
    <row r="74" spans="1:6" x14ac:dyDescent="0.2">
      <c r="A74" s="2"/>
      <c r="B74" s="2"/>
      <c r="C74" s="2"/>
      <c r="D74" s="2"/>
      <c r="E74" s="2"/>
      <c r="F74" s="2"/>
    </row>
    <row r="75" spans="1:6" x14ac:dyDescent="0.2">
      <c r="A75" s="2"/>
      <c r="B75" s="2"/>
      <c r="C75" s="2"/>
      <c r="D75" s="2"/>
      <c r="E75" s="2"/>
      <c r="F75" s="2"/>
    </row>
    <row r="76" spans="1:6" x14ac:dyDescent="0.2">
      <c r="A76" s="2"/>
      <c r="B76" s="2"/>
      <c r="C76" s="2"/>
      <c r="D76" s="2"/>
      <c r="E76" s="2"/>
      <c r="F76" s="2"/>
    </row>
    <row r="77" spans="1:6" x14ac:dyDescent="0.2">
      <c r="A77" s="2"/>
      <c r="B77" s="2"/>
      <c r="C77" s="2"/>
      <c r="D77" s="2"/>
      <c r="E77" s="2"/>
      <c r="F77" s="2"/>
    </row>
    <row r="78" spans="1:6" x14ac:dyDescent="0.2">
      <c r="A78" s="2"/>
      <c r="B78" s="2"/>
      <c r="C78" s="2"/>
      <c r="D78" s="2"/>
      <c r="E78" s="2"/>
      <c r="F78" s="2"/>
    </row>
    <row r="79" spans="1:6" x14ac:dyDescent="0.2">
      <c r="A79" s="2"/>
      <c r="B79" s="2"/>
      <c r="C79" s="2"/>
      <c r="D79" s="2"/>
      <c r="E79" s="2"/>
      <c r="F79" s="2"/>
    </row>
    <row r="80" spans="1:6" x14ac:dyDescent="0.2">
      <c r="A80" s="2"/>
      <c r="B80" s="2"/>
      <c r="C80" s="2"/>
      <c r="D80" s="2"/>
      <c r="E80" s="2"/>
      <c r="F80" s="2"/>
    </row>
    <row r="81" spans="1:6" x14ac:dyDescent="0.2">
      <c r="A81" s="2"/>
      <c r="B81" s="2"/>
      <c r="C81" s="2"/>
      <c r="D81" s="2"/>
      <c r="E81" s="2"/>
      <c r="F81" s="2"/>
    </row>
    <row r="82" spans="1:6" x14ac:dyDescent="0.2">
      <c r="A82" s="2"/>
      <c r="B82" s="2"/>
      <c r="C82" s="2"/>
      <c r="D82" s="2"/>
      <c r="E82" s="2"/>
      <c r="F82" s="2"/>
    </row>
    <row r="83" spans="1:6" x14ac:dyDescent="0.2">
      <c r="A83" s="2"/>
      <c r="B83" s="2"/>
      <c r="C83" s="2"/>
      <c r="D83" s="2"/>
      <c r="E83" s="2"/>
      <c r="F83" s="2"/>
    </row>
    <row r="84" spans="1:6" x14ac:dyDescent="0.2">
      <c r="A84" s="2"/>
      <c r="B84" s="2"/>
      <c r="C84" s="2"/>
      <c r="D84" s="2"/>
      <c r="E84" s="2"/>
      <c r="F84" s="2"/>
    </row>
    <row r="85" spans="1:6" x14ac:dyDescent="0.2">
      <c r="A85" s="2"/>
      <c r="B85" s="2"/>
      <c r="C85" s="2"/>
      <c r="D85" s="2"/>
      <c r="E85" s="2"/>
      <c r="F85" s="2"/>
    </row>
    <row r="86" spans="1:6" x14ac:dyDescent="0.2">
      <c r="A86" s="2"/>
      <c r="B86" s="2"/>
      <c r="C86" s="2"/>
      <c r="D86" s="2"/>
      <c r="E86" s="2"/>
      <c r="F86" s="2"/>
    </row>
    <row r="87" spans="1:6" x14ac:dyDescent="0.2">
      <c r="A87" s="2"/>
      <c r="B87" s="2"/>
      <c r="C87" s="2"/>
      <c r="D87" s="2"/>
      <c r="E87" s="2"/>
      <c r="F87" s="2"/>
    </row>
    <row r="88" spans="1:6" x14ac:dyDescent="0.2">
      <c r="A88" s="2"/>
      <c r="B88" s="2"/>
      <c r="C88" s="2"/>
      <c r="D88" s="2"/>
      <c r="E88" s="2"/>
      <c r="F88" s="2"/>
    </row>
    <row r="89" spans="1:6" x14ac:dyDescent="0.2">
      <c r="A89" s="2"/>
      <c r="B89" s="2"/>
      <c r="C89" s="2"/>
      <c r="D89" s="2"/>
      <c r="E89" s="2"/>
      <c r="F89" s="2"/>
    </row>
    <row r="90" spans="1:6" x14ac:dyDescent="0.2">
      <c r="A90" s="2"/>
      <c r="B90" s="2"/>
      <c r="C90" s="2"/>
      <c r="D90" s="2"/>
      <c r="E90" s="2"/>
      <c r="F90" s="2"/>
    </row>
    <row r="91" spans="1:6" x14ac:dyDescent="0.2">
      <c r="A91" s="2"/>
      <c r="B91" s="2"/>
      <c r="C91" s="2"/>
      <c r="D91" s="2"/>
      <c r="E91" s="2"/>
      <c r="F91" s="2"/>
    </row>
    <row r="92" spans="1:6" x14ac:dyDescent="0.2">
      <c r="A92" s="2"/>
      <c r="B92" s="2"/>
      <c r="C92" s="2"/>
      <c r="D92" s="2"/>
      <c r="E92" s="2"/>
      <c r="F92" s="2"/>
    </row>
    <row r="93" spans="1:6" x14ac:dyDescent="0.2">
      <c r="A93" s="2"/>
      <c r="B93" s="2"/>
      <c r="C93" s="2"/>
      <c r="D93" s="2"/>
      <c r="E93" s="2"/>
      <c r="F93" s="2"/>
    </row>
    <row r="94" spans="1:6" x14ac:dyDescent="0.2">
      <c r="A94" s="2"/>
      <c r="B94" s="2"/>
      <c r="C94" s="2"/>
      <c r="D94" s="2"/>
      <c r="E94" s="2"/>
      <c r="F94" s="2"/>
    </row>
    <row r="95" spans="1:6" x14ac:dyDescent="0.2">
      <c r="A95" s="2"/>
      <c r="B95" s="2"/>
      <c r="C95" s="2"/>
      <c r="D95" s="2"/>
      <c r="E95" s="2"/>
      <c r="F95" s="2"/>
    </row>
    <row r="96" spans="1:6" x14ac:dyDescent="0.2">
      <c r="A96" s="2"/>
      <c r="B96" s="2"/>
      <c r="C96" s="2"/>
      <c r="D96" s="2"/>
      <c r="E96" s="2"/>
      <c r="F96" s="2"/>
    </row>
    <row r="97" spans="1:6" x14ac:dyDescent="0.2">
      <c r="A97" s="2"/>
      <c r="B97" s="2"/>
      <c r="C97" s="2"/>
      <c r="D97" s="2"/>
      <c r="E97" s="2"/>
      <c r="F97" s="2"/>
    </row>
    <row r="98" spans="1:6" x14ac:dyDescent="0.2">
      <c r="A98" s="2"/>
      <c r="B98" s="2"/>
      <c r="C98" s="2"/>
      <c r="D98" s="2"/>
      <c r="E98" s="2"/>
      <c r="F98" s="2"/>
    </row>
    <row r="99" spans="1:6" x14ac:dyDescent="0.2">
      <c r="A99" s="2"/>
      <c r="B99" s="2"/>
      <c r="C99" s="2"/>
      <c r="D99" s="2"/>
      <c r="E99" s="2"/>
      <c r="F99" s="2"/>
    </row>
    <row r="100" spans="1:6" x14ac:dyDescent="0.2">
      <c r="A100" s="2"/>
      <c r="B100" s="2"/>
      <c r="C100" s="2"/>
      <c r="D100" s="2"/>
      <c r="E100" s="2"/>
      <c r="F100" s="2"/>
    </row>
    <row r="101" spans="1:6" x14ac:dyDescent="0.2">
      <c r="A101" s="2"/>
      <c r="B101" s="2"/>
      <c r="C101" s="2"/>
      <c r="D101" s="2"/>
      <c r="E101" s="2"/>
      <c r="F101" s="2"/>
    </row>
    <row r="102" spans="1:6" x14ac:dyDescent="0.2">
      <c r="A102" s="2"/>
      <c r="B102" s="2"/>
      <c r="C102" s="2"/>
      <c r="D102" s="2"/>
      <c r="E102" s="2"/>
      <c r="F102" s="2"/>
    </row>
    <row r="103" spans="1:6" x14ac:dyDescent="0.2">
      <c r="A103" s="2"/>
      <c r="B103" s="2"/>
      <c r="C103" s="2"/>
      <c r="D103" s="2"/>
      <c r="E103" s="2"/>
      <c r="F103" s="2"/>
    </row>
    <row r="104" spans="1:6" x14ac:dyDescent="0.2">
      <c r="A104" s="2"/>
      <c r="B104" s="2"/>
      <c r="C104" s="2"/>
      <c r="D104" s="2"/>
      <c r="E104" s="2"/>
      <c r="F104" s="2"/>
    </row>
    <row r="105" spans="1:6" x14ac:dyDescent="0.2">
      <c r="A105" s="2"/>
      <c r="B105" s="2"/>
      <c r="C105" s="2"/>
      <c r="D105" s="2"/>
      <c r="E105" s="2"/>
      <c r="F105" s="2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82"/>
  <sheetViews>
    <sheetView topLeftCell="A2" zoomScale="145" zoomScaleNormal="145" workbookViewId="0">
      <selection activeCell="E2" sqref="E2"/>
    </sheetView>
  </sheetViews>
  <sheetFormatPr defaultRowHeight="12.75" x14ac:dyDescent="0.2"/>
  <cols>
    <col min="2" max="2" width="7.42578125" customWidth="1"/>
    <col min="3" max="3" width="8" customWidth="1"/>
    <col min="4" max="4" width="7" customWidth="1"/>
    <col min="5" max="5" width="7.42578125" customWidth="1"/>
    <col min="6" max="6" width="8.5703125" customWidth="1"/>
    <col min="7" max="8" width="7.42578125" customWidth="1"/>
    <col min="9" max="9" width="7.5703125" customWidth="1"/>
    <col min="10" max="10" width="12.5703125" customWidth="1"/>
    <col min="11" max="11" width="6.42578125" customWidth="1"/>
    <col min="12" max="12" width="7.85546875" customWidth="1"/>
    <col min="13" max="13" width="8.42578125" customWidth="1"/>
    <col min="14" max="15" width="9.5703125" customWidth="1"/>
    <col min="16" max="16" width="8.85546875" customWidth="1"/>
    <col min="17" max="17" width="7.5703125" customWidth="1"/>
    <col min="18" max="18" width="8.5703125" customWidth="1"/>
    <col min="19" max="19" width="10.5703125" customWidth="1"/>
    <col min="20" max="21" width="14" customWidth="1"/>
  </cols>
  <sheetData>
    <row r="1" spans="1:26" ht="15" x14ac:dyDescent="0.25">
      <c r="A1" s="28" t="s">
        <v>19</v>
      </c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4"/>
      <c r="N1" s="4"/>
      <c r="O1" s="5"/>
      <c r="P1" s="4"/>
      <c r="Q1" s="4"/>
      <c r="R1" s="2"/>
      <c r="S1" s="2"/>
      <c r="T1" s="32"/>
      <c r="U1" s="32"/>
      <c r="V1" s="27"/>
      <c r="W1" s="27"/>
      <c r="X1" s="27"/>
      <c r="Y1" s="27"/>
      <c r="Z1" s="27"/>
    </row>
    <row r="2" spans="1:26" x14ac:dyDescent="0.2">
      <c r="A2" s="2"/>
      <c r="B2" s="2"/>
      <c r="C2" s="2"/>
      <c r="D2" s="2"/>
      <c r="E2" s="2"/>
      <c r="F2" s="3"/>
      <c r="G2" s="2"/>
      <c r="H2" s="2"/>
      <c r="I2" s="2"/>
      <c r="J2" s="2"/>
      <c r="K2" s="2"/>
      <c r="L2" s="2"/>
      <c r="M2" s="4"/>
      <c r="N2" s="4"/>
      <c r="O2" s="5"/>
      <c r="P2" s="4"/>
      <c r="Q2" s="4"/>
      <c r="R2" s="2"/>
      <c r="S2" s="2"/>
      <c r="T2" s="32"/>
      <c r="U2" s="32"/>
      <c r="V2" s="27"/>
      <c r="W2" s="27"/>
      <c r="X2" s="27"/>
      <c r="Y2" s="27"/>
      <c r="Z2" s="27"/>
    </row>
    <row r="3" spans="1:26" ht="13.5" thickBot="1" x14ac:dyDescent="0.25">
      <c r="A3" s="2" t="s">
        <v>0</v>
      </c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4"/>
      <c r="N3" s="4"/>
      <c r="O3" s="5"/>
      <c r="P3" s="4"/>
      <c r="Q3" s="4"/>
      <c r="R3" s="2"/>
      <c r="S3" s="2"/>
      <c r="T3" s="32"/>
      <c r="U3" s="32"/>
      <c r="V3" s="27"/>
      <c r="W3" s="27"/>
      <c r="X3" s="27"/>
      <c r="Y3" s="27"/>
      <c r="Z3" s="27"/>
    </row>
    <row r="4" spans="1:26" ht="36" x14ac:dyDescent="0.2">
      <c r="A4" s="6" t="s">
        <v>1</v>
      </c>
      <c r="B4" s="7" t="s">
        <v>28</v>
      </c>
      <c r="C4" s="7" t="s">
        <v>29</v>
      </c>
      <c r="D4" s="7" t="s">
        <v>30</v>
      </c>
      <c r="E4" s="7" t="s">
        <v>2</v>
      </c>
      <c r="F4" s="8" t="s">
        <v>31</v>
      </c>
      <c r="G4" s="7" t="s">
        <v>32</v>
      </c>
      <c r="H4" s="7" t="s">
        <v>4</v>
      </c>
      <c r="I4" s="7" t="s">
        <v>5</v>
      </c>
      <c r="J4" s="7" t="s">
        <v>3</v>
      </c>
      <c r="K4" s="7" t="s">
        <v>6</v>
      </c>
      <c r="L4" s="7" t="s">
        <v>12</v>
      </c>
      <c r="M4" s="9" t="s">
        <v>7</v>
      </c>
      <c r="N4" s="9" t="s">
        <v>15</v>
      </c>
      <c r="O4" s="10" t="s">
        <v>8</v>
      </c>
      <c r="P4" s="9" t="s">
        <v>9</v>
      </c>
      <c r="Q4" s="9" t="s">
        <v>10</v>
      </c>
      <c r="R4" s="7" t="s">
        <v>11</v>
      </c>
      <c r="S4" s="11" t="s">
        <v>13</v>
      </c>
      <c r="T4" s="40"/>
      <c r="U4" s="40"/>
      <c r="V4" s="42"/>
      <c r="W4" s="42"/>
      <c r="X4" s="27"/>
      <c r="Y4" s="27"/>
      <c r="Z4" s="27"/>
    </row>
    <row r="5" spans="1:26" x14ac:dyDescent="0.2">
      <c r="A5" s="12" t="s">
        <v>20</v>
      </c>
      <c r="B5" s="13">
        <v>13</v>
      </c>
      <c r="C5" s="13">
        <v>1</v>
      </c>
      <c r="D5" s="13">
        <v>0.8</v>
      </c>
      <c r="E5" s="13">
        <v>125</v>
      </c>
      <c r="F5" s="14">
        <f>B5*C5*D5</f>
        <v>10.4</v>
      </c>
      <c r="G5" s="13">
        <v>0</v>
      </c>
      <c r="H5" s="13">
        <v>0</v>
      </c>
      <c r="I5" s="13">
        <v>0</v>
      </c>
      <c r="J5" s="13" t="s">
        <v>18</v>
      </c>
      <c r="K5" s="13">
        <v>0.4</v>
      </c>
      <c r="L5" s="13"/>
      <c r="M5" s="15">
        <f t="shared" ref="M5:M16" si="0">B5*C5*2*0.75</f>
        <v>19.5</v>
      </c>
      <c r="N5" s="15">
        <f>B5*D5*0.1</f>
        <v>1.04</v>
      </c>
      <c r="O5" s="16">
        <f t="shared" ref="O5:O16" si="1">B5*L5</f>
        <v>0</v>
      </c>
      <c r="P5" s="15">
        <v>0</v>
      </c>
      <c r="Q5" s="15">
        <f t="shared" ref="Q5:Q16" si="2">(B5*D5*K5)-O5-P5</f>
        <v>4.16</v>
      </c>
      <c r="R5" s="16">
        <f t="shared" ref="R5:R16" si="3">F5-S5</f>
        <v>5.2</v>
      </c>
      <c r="S5" s="17">
        <f t="shared" ref="S5:S16" si="4">N5+O5+P5+Q5</f>
        <v>5.2</v>
      </c>
      <c r="T5" s="32"/>
      <c r="U5" s="32"/>
      <c r="V5" s="27"/>
      <c r="W5" s="27"/>
      <c r="X5" s="27"/>
      <c r="Y5" s="27"/>
      <c r="Z5" s="27"/>
    </row>
    <row r="6" spans="1:26" x14ac:dyDescent="0.2">
      <c r="A6" s="12" t="s">
        <v>21</v>
      </c>
      <c r="B6" s="13">
        <v>7</v>
      </c>
      <c r="C6" s="13">
        <v>5</v>
      </c>
      <c r="D6" s="13">
        <v>1.1000000000000001</v>
      </c>
      <c r="E6" s="13">
        <v>110</v>
      </c>
      <c r="F6" s="14">
        <f>B6*C6*D6</f>
        <v>38.5</v>
      </c>
      <c r="G6" s="13">
        <v>0</v>
      </c>
      <c r="H6" s="13">
        <v>0</v>
      </c>
      <c r="I6" s="13">
        <v>0</v>
      </c>
      <c r="J6" s="13" t="s">
        <v>14</v>
      </c>
      <c r="K6" s="13">
        <v>0.4</v>
      </c>
      <c r="L6" s="13"/>
      <c r="M6" s="15">
        <f t="shared" si="0"/>
        <v>52.5</v>
      </c>
      <c r="N6" s="15">
        <f>B6*D6*0.2</f>
        <v>1.5400000000000003</v>
      </c>
      <c r="O6" s="16">
        <f t="shared" si="1"/>
        <v>0</v>
      </c>
      <c r="P6" s="15">
        <v>0</v>
      </c>
      <c r="Q6" s="15">
        <f t="shared" si="2"/>
        <v>3.0800000000000005</v>
      </c>
      <c r="R6" s="16">
        <f t="shared" si="3"/>
        <v>33.879999999999995</v>
      </c>
      <c r="S6" s="17">
        <f t="shared" si="4"/>
        <v>4.620000000000001</v>
      </c>
      <c r="T6" s="32"/>
      <c r="U6" s="32"/>
      <c r="V6" s="27"/>
      <c r="W6" s="27"/>
      <c r="X6" s="27"/>
      <c r="Y6" s="27"/>
      <c r="Z6" s="27"/>
    </row>
    <row r="7" spans="1:26" x14ac:dyDescent="0.2">
      <c r="A7" s="12" t="s">
        <v>22</v>
      </c>
      <c r="B7" s="13">
        <v>7</v>
      </c>
      <c r="C7" s="13">
        <v>5</v>
      </c>
      <c r="D7" s="13">
        <v>1.1000000000000001</v>
      </c>
      <c r="E7" s="13">
        <v>125</v>
      </c>
      <c r="F7" s="14">
        <f>B7*C7*D7</f>
        <v>38.5</v>
      </c>
      <c r="G7" s="13">
        <v>0</v>
      </c>
      <c r="H7" s="13">
        <v>0</v>
      </c>
      <c r="I7" s="13">
        <v>0</v>
      </c>
      <c r="J7" s="13" t="s">
        <v>14</v>
      </c>
      <c r="K7" s="13">
        <v>0.4</v>
      </c>
      <c r="L7" s="13"/>
      <c r="M7" s="15">
        <f t="shared" si="0"/>
        <v>52.5</v>
      </c>
      <c r="N7" s="15">
        <f t="shared" ref="N7:N16" si="5">B7*D7*0.1</f>
        <v>0.77000000000000013</v>
      </c>
      <c r="O7" s="16">
        <f t="shared" si="1"/>
        <v>0</v>
      </c>
      <c r="P7" s="15">
        <v>0</v>
      </c>
      <c r="Q7" s="15">
        <f t="shared" si="2"/>
        <v>3.0800000000000005</v>
      </c>
      <c r="R7" s="16">
        <f t="shared" si="3"/>
        <v>34.65</v>
      </c>
      <c r="S7" s="17">
        <f t="shared" si="4"/>
        <v>3.8500000000000005</v>
      </c>
      <c r="T7" s="32"/>
      <c r="U7" s="32"/>
      <c r="V7" s="27"/>
      <c r="W7" s="27"/>
      <c r="X7" s="27"/>
      <c r="Y7" s="27"/>
      <c r="Z7" s="27"/>
    </row>
    <row r="8" spans="1:26" x14ac:dyDescent="0.2">
      <c r="A8" s="12" t="s">
        <v>16</v>
      </c>
      <c r="B8" s="13">
        <v>10</v>
      </c>
      <c r="C8" s="13">
        <v>5</v>
      </c>
      <c r="D8" s="13">
        <v>1.1000000000000001</v>
      </c>
      <c r="E8" s="13">
        <v>90</v>
      </c>
      <c r="F8" s="14">
        <f>B8*C8*D8</f>
        <v>55.000000000000007</v>
      </c>
      <c r="G8" s="13">
        <v>0</v>
      </c>
      <c r="H8" s="13">
        <v>0</v>
      </c>
      <c r="I8" s="13">
        <v>0</v>
      </c>
      <c r="J8" s="13" t="s">
        <v>14</v>
      </c>
      <c r="K8" s="13">
        <v>0.4</v>
      </c>
      <c r="L8" s="13"/>
      <c r="M8" s="15">
        <f t="shared" si="0"/>
        <v>75</v>
      </c>
      <c r="N8" s="15">
        <f t="shared" si="5"/>
        <v>1.1000000000000001</v>
      </c>
      <c r="O8" s="16">
        <f t="shared" si="1"/>
        <v>0</v>
      </c>
      <c r="P8" s="15">
        <v>0</v>
      </c>
      <c r="Q8" s="15">
        <f t="shared" si="2"/>
        <v>4.4000000000000004</v>
      </c>
      <c r="R8" s="16">
        <f t="shared" si="3"/>
        <v>49.500000000000007</v>
      </c>
      <c r="S8" s="17">
        <f t="shared" si="4"/>
        <v>5.5</v>
      </c>
      <c r="T8" s="32"/>
      <c r="U8" s="32"/>
      <c r="V8" s="27"/>
      <c r="W8" s="27"/>
      <c r="X8" s="27"/>
      <c r="Y8" s="27"/>
      <c r="Z8" s="27"/>
    </row>
    <row r="9" spans="1:26" s="51" customFormat="1" x14ac:dyDescent="0.2">
      <c r="A9" s="43"/>
      <c r="B9" s="44"/>
      <c r="C9" s="44"/>
      <c r="D9" s="44"/>
      <c r="E9" s="44"/>
      <c r="F9" s="45">
        <f>SUM(F5:F8)</f>
        <v>142.4</v>
      </c>
      <c r="G9" s="44"/>
      <c r="H9" s="44"/>
      <c r="I9" s="44"/>
      <c r="J9" s="44"/>
      <c r="K9" s="44"/>
      <c r="L9" s="44"/>
      <c r="M9" s="46">
        <f>SUM(M5:M8)</f>
        <v>199.5</v>
      </c>
      <c r="N9" s="46">
        <f>SUM(N5:N8)</f>
        <v>4.45</v>
      </c>
      <c r="O9" s="47"/>
      <c r="P9" s="46"/>
      <c r="Q9" s="46">
        <f>SUM(Q5:Q8)</f>
        <v>14.72</v>
      </c>
      <c r="R9" s="47">
        <f>SUM(R5:R8)</f>
        <v>123.22999999999999</v>
      </c>
      <c r="S9" s="48">
        <f>SUM(S5:S8)</f>
        <v>19.170000000000002</v>
      </c>
      <c r="T9" s="49"/>
      <c r="U9" s="49"/>
      <c r="V9" s="50"/>
      <c r="W9" s="50"/>
      <c r="X9" s="50"/>
      <c r="Y9" s="50"/>
      <c r="Z9" s="50"/>
    </row>
    <row r="10" spans="1:26" x14ac:dyDescent="0.2">
      <c r="A10" s="12" t="s">
        <v>23</v>
      </c>
      <c r="B10" s="13">
        <v>7</v>
      </c>
      <c r="C10" s="13">
        <v>2.5</v>
      </c>
      <c r="D10" s="13">
        <v>1.1000000000000001</v>
      </c>
      <c r="E10" s="13">
        <v>63</v>
      </c>
      <c r="F10" s="14">
        <f>B10*C10*D10</f>
        <v>19.25</v>
      </c>
      <c r="G10" s="13">
        <v>0</v>
      </c>
      <c r="H10" s="13">
        <v>0</v>
      </c>
      <c r="I10" s="13">
        <v>0</v>
      </c>
      <c r="J10" s="13" t="s">
        <v>14</v>
      </c>
      <c r="K10" s="13">
        <v>0.4</v>
      </c>
      <c r="L10" s="13"/>
      <c r="M10" s="15">
        <f t="shared" si="0"/>
        <v>26.25</v>
      </c>
      <c r="N10" s="15">
        <f t="shared" si="5"/>
        <v>0.77000000000000013</v>
      </c>
      <c r="O10" s="16">
        <f t="shared" si="1"/>
        <v>0</v>
      </c>
      <c r="P10" s="15">
        <v>0</v>
      </c>
      <c r="Q10" s="15">
        <f t="shared" si="2"/>
        <v>3.0800000000000005</v>
      </c>
      <c r="R10" s="16">
        <f t="shared" si="3"/>
        <v>15.399999999999999</v>
      </c>
      <c r="S10" s="17">
        <f t="shared" si="4"/>
        <v>3.8500000000000005</v>
      </c>
      <c r="T10" s="32"/>
      <c r="U10" s="32"/>
      <c r="V10" s="27"/>
      <c r="W10" s="27"/>
      <c r="X10" s="27"/>
      <c r="Y10" s="27"/>
      <c r="Z10" s="27"/>
    </row>
    <row r="11" spans="1:26" x14ac:dyDescent="0.2">
      <c r="A11" s="12" t="s">
        <v>24</v>
      </c>
      <c r="B11" s="13">
        <v>10</v>
      </c>
      <c r="C11" s="13">
        <v>1.5</v>
      </c>
      <c r="D11" s="13">
        <v>0.8</v>
      </c>
      <c r="E11" s="13">
        <v>90</v>
      </c>
      <c r="F11" s="14">
        <f>B11*C11*D11</f>
        <v>12</v>
      </c>
      <c r="G11" s="13">
        <v>0</v>
      </c>
      <c r="H11" s="13">
        <v>0</v>
      </c>
      <c r="I11" s="13">
        <v>0</v>
      </c>
      <c r="J11" s="13" t="s">
        <v>14</v>
      </c>
      <c r="K11" s="13">
        <v>0.4</v>
      </c>
      <c r="L11" s="13"/>
      <c r="M11" s="15">
        <f t="shared" si="0"/>
        <v>22.5</v>
      </c>
      <c r="N11" s="15">
        <f t="shared" si="5"/>
        <v>0.8</v>
      </c>
      <c r="O11" s="16">
        <f t="shared" si="1"/>
        <v>0</v>
      </c>
      <c r="P11" s="15">
        <v>0</v>
      </c>
      <c r="Q11" s="15">
        <f t="shared" si="2"/>
        <v>3.2</v>
      </c>
      <c r="R11" s="16">
        <f t="shared" si="3"/>
        <v>8</v>
      </c>
      <c r="S11" s="17">
        <f t="shared" si="4"/>
        <v>4</v>
      </c>
      <c r="T11" s="32"/>
      <c r="U11" s="32"/>
      <c r="V11" s="27"/>
      <c r="W11" s="27"/>
      <c r="X11" s="27"/>
      <c r="Y11" s="27"/>
      <c r="Z11" s="27"/>
    </row>
    <row r="12" spans="1:26" x14ac:dyDescent="0.2">
      <c r="A12" s="12" t="s">
        <v>25</v>
      </c>
      <c r="B12" s="13">
        <v>30</v>
      </c>
      <c r="C12" s="13">
        <v>1</v>
      </c>
      <c r="D12" s="13">
        <v>0.8</v>
      </c>
      <c r="E12" s="13">
        <v>90</v>
      </c>
      <c r="F12" s="14">
        <f>B12*C12*D12</f>
        <v>24</v>
      </c>
      <c r="G12" s="13">
        <v>0</v>
      </c>
      <c r="H12" s="13">
        <v>0</v>
      </c>
      <c r="I12" s="13">
        <v>0</v>
      </c>
      <c r="J12" s="13" t="s">
        <v>14</v>
      </c>
      <c r="K12" s="13">
        <v>0.4</v>
      </c>
      <c r="L12" s="13"/>
      <c r="M12" s="15">
        <f t="shared" si="0"/>
        <v>45</v>
      </c>
      <c r="N12" s="15">
        <f t="shared" si="5"/>
        <v>2.4000000000000004</v>
      </c>
      <c r="O12" s="16">
        <f t="shared" si="1"/>
        <v>0</v>
      </c>
      <c r="P12" s="15">
        <v>0</v>
      </c>
      <c r="Q12" s="15">
        <f t="shared" si="2"/>
        <v>9.6000000000000014</v>
      </c>
      <c r="R12" s="16">
        <f t="shared" si="3"/>
        <v>11.999999999999998</v>
      </c>
      <c r="S12" s="17">
        <f t="shared" si="4"/>
        <v>12.000000000000002</v>
      </c>
      <c r="T12" s="32"/>
      <c r="U12" s="32"/>
      <c r="V12" s="27"/>
      <c r="W12" s="27"/>
      <c r="X12" s="27"/>
      <c r="Y12" s="27"/>
      <c r="Z12" s="27"/>
    </row>
    <row r="13" spans="1:26" s="51" customFormat="1" x14ac:dyDescent="0.2">
      <c r="A13" s="43"/>
      <c r="B13" s="44"/>
      <c r="C13" s="44"/>
      <c r="D13" s="44"/>
      <c r="E13" s="44"/>
      <c r="F13" s="45">
        <f>SUM(F10:F12)</f>
        <v>55.25</v>
      </c>
      <c r="G13" s="44"/>
      <c r="H13" s="44"/>
      <c r="I13" s="44"/>
      <c r="J13" s="44"/>
      <c r="K13" s="44"/>
      <c r="L13" s="44"/>
      <c r="M13" s="46">
        <f>SUM(M10:M12)</f>
        <v>93.75</v>
      </c>
      <c r="N13" s="46">
        <f>SUM(N10:N12)</f>
        <v>3.9700000000000006</v>
      </c>
      <c r="O13" s="47"/>
      <c r="P13" s="46"/>
      <c r="Q13" s="46">
        <f>SUM(Q10:Q12)</f>
        <v>15.880000000000003</v>
      </c>
      <c r="R13" s="47">
        <f>SUM(R10:R12)</f>
        <v>35.4</v>
      </c>
      <c r="S13" s="48">
        <f>SUM(S10:S12)</f>
        <v>19.850000000000001</v>
      </c>
      <c r="T13" s="49"/>
      <c r="U13" s="49"/>
      <c r="V13" s="50"/>
      <c r="W13" s="50"/>
      <c r="X13" s="50"/>
      <c r="Y13" s="50"/>
      <c r="Z13" s="50"/>
    </row>
    <row r="14" spans="1:26" x14ac:dyDescent="0.2">
      <c r="A14" s="12" t="s">
        <v>17</v>
      </c>
      <c r="B14" s="13">
        <v>8</v>
      </c>
      <c r="C14" s="13">
        <v>4</v>
      </c>
      <c r="D14" s="13">
        <v>1.1000000000000001</v>
      </c>
      <c r="E14" s="13">
        <v>90</v>
      </c>
      <c r="F14" s="14">
        <f>B14*C14*D14</f>
        <v>35.200000000000003</v>
      </c>
      <c r="G14" s="13">
        <v>0</v>
      </c>
      <c r="H14" s="13">
        <v>0</v>
      </c>
      <c r="I14" s="13">
        <v>0</v>
      </c>
      <c r="J14" s="13" t="s">
        <v>14</v>
      </c>
      <c r="K14" s="13">
        <v>0.4</v>
      </c>
      <c r="L14" s="13"/>
      <c r="M14" s="15">
        <f t="shared" si="0"/>
        <v>48</v>
      </c>
      <c r="N14" s="15">
        <f t="shared" si="5"/>
        <v>0.88000000000000012</v>
      </c>
      <c r="O14" s="16">
        <f t="shared" si="1"/>
        <v>0</v>
      </c>
      <c r="P14" s="15">
        <v>0</v>
      </c>
      <c r="Q14" s="15">
        <f t="shared" si="2"/>
        <v>3.5200000000000005</v>
      </c>
      <c r="R14" s="16">
        <f t="shared" si="3"/>
        <v>30.800000000000004</v>
      </c>
      <c r="S14" s="17">
        <f t="shared" si="4"/>
        <v>4.4000000000000004</v>
      </c>
      <c r="T14" s="32"/>
      <c r="U14" s="32"/>
      <c r="V14" s="27"/>
      <c r="W14" s="27"/>
      <c r="X14" s="27"/>
      <c r="Y14" s="27"/>
      <c r="Z14" s="27"/>
    </row>
    <row r="15" spans="1:26" x14ac:dyDescent="0.2">
      <c r="A15" s="12" t="s">
        <v>26</v>
      </c>
      <c r="B15" s="13">
        <v>24</v>
      </c>
      <c r="C15" s="13">
        <v>4</v>
      </c>
      <c r="D15" s="13">
        <v>1.1000000000000001</v>
      </c>
      <c r="E15" s="13">
        <v>63</v>
      </c>
      <c r="F15" s="14">
        <f>B15*C15*D15</f>
        <v>105.60000000000001</v>
      </c>
      <c r="G15" s="13">
        <v>0</v>
      </c>
      <c r="H15" s="13">
        <v>0</v>
      </c>
      <c r="I15" s="13">
        <v>0</v>
      </c>
      <c r="J15" s="13" t="s">
        <v>14</v>
      </c>
      <c r="K15" s="13">
        <v>0.4</v>
      </c>
      <c r="L15" s="13"/>
      <c r="M15" s="15">
        <f t="shared" si="0"/>
        <v>144</v>
      </c>
      <c r="N15" s="15">
        <f t="shared" si="5"/>
        <v>2.6400000000000006</v>
      </c>
      <c r="O15" s="16">
        <f t="shared" si="1"/>
        <v>0</v>
      </c>
      <c r="P15" s="15">
        <v>0</v>
      </c>
      <c r="Q15" s="15">
        <f t="shared" si="2"/>
        <v>10.560000000000002</v>
      </c>
      <c r="R15" s="16">
        <f t="shared" si="3"/>
        <v>92.4</v>
      </c>
      <c r="S15" s="17">
        <f t="shared" si="4"/>
        <v>13.200000000000003</v>
      </c>
      <c r="T15" s="32"/>
      <c r="U15" s="32"/>
      <c r="V15" s="27"/>
      <c r="W15" s="27"/>
      <c r="X15" s="27"/>
      <c r="Y15" s="27"/>
      <c r="Z15" s="27"/>
    </row>
    <row r="16" spans="1:26" x14ac:dyDescent="0.2">
      <c r="A16" s="12" t="s">
        <v>27</v>
      </c>
      <c r="B16" s="13">
        <v>8</v>
      </c>
      <c r="C16" s="13">
        <v>4</v>
      </c>
      <c r="D16" s="13">
        <v>1.1000000000000001</v>
      </c>
      <c r="E16" s="13">
        <v>90</v>
      </c>
      <c r="F16" s="14">
        <f>B16*C16*D16</f>
        <v>35.200000000000003</v>
      </c>
      <c r="G16" s="13">
        <v>0</v>
      </c>
      <c r="H16" s="13">
        <v>0</v>
      </c>
      <c r="I16" s="13">
        <v>0</v>
      </c>
      <c r="J16" s="13" t="s">
        <v>14</v>
      </c>
      <c r="K16" s="13">
        <v>0.4</v>
      </c>
      <c r="L16" s="13"/>
      <c r="M16" s="15">
        <f t="shared" si="0"/>
        <v>48</v>
      </c>
      <c r="N16" s="15">
        <f t="shared" si="5"/>
        <v>0.88000000000000012</v>
      </c>
      <c r="O16" s="16">
        <f t="shared" si="1"/>
        <v>0</v>
      </c>
      <c r="P16" s="15">
        <v>0</v>
      </c>
      <c r="Q16" s="15">
        <f t="shared" si="2"/>
        <v>3.5200000000000005</v>
      </c>
      <c r="R16" s="16">
        <f t="shared" si="3"/>
        <v>30.800000000000004</v>
      </c>
      <c r="S16" s="17">
        <f t="shared" si="4"/>
        <v>4.4000000000000004</v>
      </c>
      <c r="T16" s="32"/>
      <c r="U16" s="32"/>
      <c r="V16" s="27"/>
      <c r="W16" s="27"/>
      <c r="X16" s="27"/>
      <c r="Y16" s="27"/>
      <c r="Z16" s="27"/>
    </row>
    <row r="17" spans="1:26" s="51" customFormat="1" x14ac:dyDescent="0.2">
      <c r="A17" s="43"/>
      <c r="B17" s="44"/>
      <c r="C17" s="44"/>
      <c r="D17" s="44"/>
      <c r="E17" s="44"/>
      <c r="F17" s="45">
        <f>SUM(F14:F16)</f>
        <v>176</v>
      </c>
      <c r="G17" s="44"/>
      <c r="H17" s="44"/>
      <c r="I17" s="44"/>
      <c r="J17" s="44"/>
      <c r="K17" s="44"/>
      <c r="L17" s="44"/>
      <c r="M17" s="46">
        <f>SUM(M14:M16)</f>
        <v>240</v>
      </c>
      <c r="N17" s="46">
        <f>SUM(N14:N16)</f>
        <v>4.4000000000000004</v>
      </c>
      <c r="O17" s="47"/>
      <c r="P17" s="46"/>
      <c r="Q17" s="46">
        <f>SUM(Q14:Q16)</f>
        <v>17.600000000000001</v>
      </c>
      <c r="R17" s="47">
        <f>SUM(R14:R16)</f>
        <v>154.00000000000003</v>
      </c>
      <c r="S17" s="48">
        <f>SUM(S14:S16)</f>
        <v>22</v>
      </c>
      <c r="T17" s="49"/>
      <c r="U17" s="49"/>
      <c r="V17" s="50"/>
      <c r="W17" s="50"/>
      <c r="X17" s="50"/>
      <c r="Y17" s="50"/>
      <c r="Z17" s="50"/>
    </row>
    <row r="18" spans="1:26" x14ac:dyDescent="0.2">
      <c r="A18" s="12"/>
      <c r="B18" s="13"/>
      <c r="C18" s="13"/>
      <c r="D18" s="13"/>
      <c r="E18" s="13"/>
      <c r="F18" s="14"/>
      <c r="G18" s="13"/>
      <c r="H18" s="13"/>
      <c r="I18" s="13"/>
      <c r="J18" s="13"/>
      <c r="K18" s="13"/>
      <c r="L18" s="13"/>
      <c r="M18" s="15"/>
      <c r="N18" s="15"/>
      <c r="O18" s="16"/>
      <c r="P18" s="15"/>
      <c r="Q18" s="15"/>
      <c r="R18" s="16"/>
      <c r="S18" s="17"/>
      <c r="T18" s="32"/>
      <c r="U18" s="32"/>
      <c r="V18" s="27"/>
      <c r="W18" s="27"/>
      <c r="X18" s="27"/>
      <c r="Y18" s="27"/>
      <c r="Z18" s="27"/>
    </row>
    <row r="19" spans="1:26" x14ac:dyDescent="0.2">
      <c r="A19" s="41"/>
      <c r="B19" s="13"/>
      <c r="C19" s="13"/>
      <c r="D19" s="13"/>
      <c r="E19" s="13"/>
      <c r="F19" s="14"/>
      <c r="G19" s="13"/>
      <c r="H19" s="13"/>
      <c r="I19" s="13"/>
      <c r="J19" s="13"/>
      <c r="K19" s="13"/>
      <c r="L19" s="13"/>
      <c r="M19" s="15"/>
      <c r="N19" s="15"/>
      <c r="O19" s="16"/>
      <c r="P19" s="15"/>
      <c r="Q19" s="15"/>
      <c r="R19" s="16"/>
      <c r="S19" s="17"/>
      <c r="T19" s="32"/>
      <c r="U19" s="32"/>
      <c r="V19" s="27"/>
      <c r="W19" s="27"/>
      <c r="X19" s="27"/>
      <c r="Y19" s="27"/>
      <c r="Z19" s="27"/>
    </row>
    <row r="20" spans="1:26" x14ac:dyDescent="0.2">
      <c r="A20" s="41"/>
      <c r="B20" s="29"/>
      <c r="C20" s="13"/>
      <c r="D20" s="13"/>
      <c r="E20" s="29"/>
      <c r="F20" s="14"/>
      <c r="G20" s="13"/>
      <c r="H20" s="13"/>
      <c r="I20" s="13"/>
      <c r="J20" s="13"/>
      <c r="K20" s="13"/>
      <c r="L20" s="13"/>
      <c r="M20" s="15"/>
      <c r="N20" s="15"/>
      <c r="O20" s="16"/>
      <c r="P20" s="15"/>
      <c r="Q20" s="15"/>
      <c r="R20" s="16"/>
      <c r="S20" s="17"/>
      <c r="T20" s="32"/>
      <c r="U20" s="32"/>
      <c r="V20" s="27"/>
      <c r="W20" s="27"/>
      <c r="X20" s="27"/>
      <c r="Y20" s="27"/>
      <c r="Z20" s="27"/>
    </row>
    <row r="21" spans="1:26" x14ac:dyDescent="0.2">
      <c r="A21" s="41"/>
      <c r="B21" s="29"/>
      <c r="C21" s="13"/>
      <c r="D21" s="13"/>
      <c r="E21" s="29"/>
      <c r="F21" s="14"/>
      <c r="G21" s="13"/>
      <c r="H21" s="13"/>
      <c r="I21" s="13"/>
      <c r="J21" s="13"/>
      <c r="K21" s="13"/>
      <c r="L21" s="13"/>
      <c r="M21" s="15"/>
      <c r="N21" s="15"/>
      <c r="O21" s="16"/>
      <c r="P21" s="15"/>
      <c r="Q21" s="15"/>
      <c r="R21" s="16"/>
      <c r="S21" s="17"/>
      <c r="T21" s="32"/>
      <c r="U21" s="32"/>
      <c r="V21" s="27"/>
      <c r="W21" s="27"/>
      <c r="X21" s="27"/>
      <c r="Y21" s="27"/>
      <c r="Z21" s="27"/>
    </row>
    <row r="22" spans="1:26" ht="13.5" thickBot="1" x14ac:dyDescent="0.25">
      <c r="A22" s="18"/>
      <c r="B22" s="19"/>
      <c r="C22" s="19"/>
      <c r="D22" s="19"/>
      <c r="E22" s="19"/>
      <c r="F22" s="20"/>
      <c r="G22" s="19"/>
      <c r="H22" s="19"/>
      <c r="I22" s="19"/>
      <c r="J22" s="19"/>
      <c r="K22" s="19"/>
      <c r="L22" s="19"/>
      <c r="M22" s="21"/>
      <c r="N22" s="21"/>
      <c r="O22" s="22"/>
      <c r="P22" s="21"/>
      <c r="Q22" s="21"/>
      <c r="R22" s="22"/>
      <c r="S22" s="23"/>
      <c r="T22" s="32"/>
      <c r="U22" s="32"/>
      <c r="V22" s="27"/>
      <c r="W22" s="27"/>
      <c r="X22" s="27"/>
      <c r="Y22" s="27"/>
      <c r="Z22" s="27"/>
    </row>
    <row r="23" spans="1:26" x14ac:dyDescent="0.2">
      <c r="A23" s="26"/>
      <c r="B23" s="26"/>
      <c r="C23" s="26"/>
      <c r="D23" s="26"/>
      <c r="E23" s="26"/>
      <c r="F23" s="30"/>
      <c r="G23" s="26"/>
      <c r="H23" s="26"/>
      <c r="I23" s="26"/>
      <c r="J23" s="26"/>
      <c r="K23" s="26"/>
      <c r="L23" s="26"/>
      <c r="M23" s="31"/>
      <c r="N23" s="31"/>
      <c r="O23" s="32"/>
      <c r="P23" s="31"/>
      <c r="Q23" s="31"/>
      <c r="R23" s="32"/>
      <c r="S23" s="31"/>
      <c r="T23" s="32"/>
      <c r="U23" s="32"/>
      <c r="V23" s="27"/>
      <c r="W23" s="27"/>
      <c r="X23" s="27"/>
      <c r="Y23" s="27"/>
      <c r="Z23" s="27"/>
    </row>
    <row r="24" spans="1:26" x14ac:dyDescent="0.2">
      <c r="A24" s="26"/>
      <c r="B24" s="26"/>
      <c r="C24" s="26"/>
      <c r="D24" s="26"/>
      <c r="E24" s="26"/>
      <c r="F24" s="30"/>
      <c r="G24" s="26"/>
      <c r="H24" s="26"/>
      <c r="I24" s="26"/>
      <c r="J24" s="26"/>
      <c r="K24" s="26"/>
      <c r="L24" s="26"/>
      <c r="M24" s="31"/>
      <c r="N24" s="31"/>
      <c r="O24" s="32"/>
      <c r="P24" s="31"/>
      <c r="Q24" s="31"/>
      <c r="R24" s="32"/>
      <c r="S24" s="31"/>
      <c r="T24" s="32"/>
      <c r="U24" s="32"/>
      <c r="V24" s="27"/>
      <c r="W24" s="27"/>
      <c r="X24" s="27"/>
      <c r="Y24" s="27"/>
      <c r="Z24" s="27"/>
    </row>
    <row r="25" spans="1:26" x14ac:dyDescent="0.2">
      <c r="A25" s="26"/>
      <c r="B25" s="26"/>
      <c r="C25" s="26"/>
      <c r="D25" s="26"/>
      <c r="E25" s="26"/>
      <c r="F25" s="30"/>
      <c r="G25" s="26"/>
      <c r="H25" s="26"/>
      <c r="I25" s="26"/>
      <c r="J25" s="26"/>
      <c r="K25" s="26"/>
      <c r="L25" s="26"/>
      <c r="M25" s="31"/>
      <c r="N25" s="31"/>
      <c r="O25" s="32"/>
      <c r="P25" s="31"/>
      <c r="Q25" s="31"/>
      <c r="R25" s="32"/>
      <c r="S25" s="31"/>
      <c r="T25" s="32"/>
      <c r="U25" s="32"/>
      <c r="V25" s="27"/>
      <c r="W25" s="27"/>
      <c r="X25" s="27"/>
      <c r="Y25" s="27"/>
      <c r="Z25" s="27"/>
    </row>
    <row r="26" spans="1:26" x14ac:dyDescent="0.2">
      <c r="A26" s="26"/>
      <c r="B26" s="26"/>
      <c r="C26" s="26"/>
      <c r="D26" s="26"/>
      <c r="E26" s="26"/>
      <c r="F26" s="30"/>
      <c r="G26" s="26"/>
      <c r="H26" s="26"/>
      <c r="I26" s="26"/>
      <c r="J26" s="26"/>
      <c r="K26" s="26"/>
      <c r="L26" s="26"/>
      <c r="M26" s="31"/>
      <c r="N26" s="31"/>
      <c r="O26" s="32"/>
      <c r="P26" s="31"/>
      <c r="Q26" s="31"/>
      <c r="R26" s="32"/>
      <c r="S26" s="31"/>
      <c r="T26" s="32"/>
      <c r="U26" s="32"/>
      <c r="V26" s="27"/>
      <c r="W26" s="27"/>
      <c r="X26" s="27"/>
      <c r="Y26" s="27"/>
      <c r="Z26" s="27"/>
    </row>
    <row r="27" spans="1:26" x14ac:dyDescent="0.2">
      <c r="A27" s="26"/>
      <c r="B27" s="26"/>
      <c r="C27" s="26"/>
      <c r="D27" s="26"/>
      <c r="E27" s="26"/>
      <c r="F27" s="30"/>
      <c r="G27" s="26"/>
      <c r="H27" s="26"/>
      <c r="I27" s="26"/>
      <c r="J27" s="26"/>
      <c r="K27" s="26"/>
      <c r="L27" s="26"/>
      <c r="M27" s="31"/>
      <c r="N27" s="31"/>
      <c r="O27" s="32"/>
      <c r="P27" s="31"/>
      <c r="Q27" s="31"/>
      <c r="R27" s="32"/>
      <c r="S27" s="31"/>
      <c r="T27" s="32"/>
      <c r="U27" s="32"/>
      <c r="V27" s="27"/>
      <c r="W27" s="27"/>
      <c r="X27" s="27"/>
      <c r="Y27" s="27"/>
      <c r="Z27" s="27"/>
    </row>
    <row r="28" spans="1:26" x14ac:dyDescent="0.2">
      <c r="A28" s="26"/>
      <c r="B28" s="26"/>
      <c r="C28" s="26"/>
      <c r="D28" s="26"/>
      <c r="E28" s="26"/>
      <c r="F28" s="30"/>
      <c r="G28" s="26"/>
      <c r="H28" s="26"/>
      <c r="I28" s="26"/>
      <c r="J28" s="26"/>
      <c r="K28" s="26"/>
      <c r="L28" s="26"/>
      <c r="M28" s="31"/>
      <c r="N28" s="31"/>
      <c r="O28" s="32"/>
      <c r="P28" s="31"/>
      <c r="Q28" s="31"/>
      <c r="R28" s="32"/>
      <c r="S28" s="31"/>
      <c r="T28" s="32"/>
      <c r="U28" s="32"/>
      <c r="V28" s="27"/>
      <c r="W28" s="27"/>
      <c r="X28" s="27"/>
      <c r="Y28" s="27"/>
      <c r="Z28" s="27"/>
    </row>
    <row r="29" spans="1:26" x14ac:dyDescent="0.2">
      <c r="A29" s="26"/>
      <c r="B29" s="26"/>
      <c r="C29" s="26"/>
      <c r="D29" s="26"/>
      <c r="E29" s="26"/>
      <c r="F29" s="30"/>
      <c r="G29" s="26"/>
      <c r="H29" s="26"/>
      <c r="I29" s="26"/>
      <c r="J29" s="26"/>
      <c r="K29" s="26"/>
      <c r="L29" s="26"/>
      <c r="M29" s="31"/>
      <c r="N29" s="31"/>
      <c r="O29" s="32"/>
      <c r="P29" s="31"/>
      <c r="Q29" s="31"/>
      <c r="R29" s="32"/>
      <c r="S29" s="31"/>
      <c r="T29" s="32"/>
      <c r="U29" s="32"/>
      <c r="V29" s="27"/>
      <c r="W29" s="27"/>
      <c r="X29" s="27"/>
      <c r="Y29" s="27"/>
      <c r="Z29" s="27"/>
    </row>
    <row r="30" spans="1:26" x14ac:dyDescent="0.2">
      <c r="A30" s="26"/>
      <c r="B30" s="26"/>
      <c r="C30" s="26"/>
      <c r="D30" s="26"/>
      <c r="E30" s="26"/>
      <c r="F30" s="30"/>
      <c r="G30" s="26"/>
      <c r="H30" s="26"/>
      <c r="I30" s="26"/>
      <c r="J30" s="26"/>
      <c r="K30" s="26"/>
      <c r="L30" s="26"/>
      <c r="M30" s="31"/>
      <c r="N30" s="31"/>
      <c r="O30" s="32"/>
      <c r="P30" s="31"/>
      <c r="Q30" s="31"/>
      <c r="R30" s="32"/>
      <c r="S30" s="31"/>
      <c r="T30" s="32"/>
      <c r="U30" s="32"/>
      <c r="V30" s="27"/>
      <c r="W30" s="27"/>
      <c r="X30" s="27"/>
      <c r="Y30" s="27"/>
      <c r="Z30" s="27"/>
    </row>
    <row r="31" spans="1:26" x14ac:dyDescent="0.2">
      <c r="A31" s="26"/>
      <c r="B31" s="26"/>
      <c r="C31" s="26"/>
      <c r="D31" s="26"/>
      <c r="E31" s="26"/>
      <c r="F31" s="30"/>
      <c r="G31" s="26"/>
      <c r="H31" s="26"/>
      <c r="I31" s="26"/>
      <c r="J31" s="26"/>
      <c r="K31" s="26"/>
      <c r="L31" s="26"/>
      <c r="M31" s="31"/>
      <c r="N31" s="31"/>
      <c r="O31" s="32"/>
      <c r="P31" s="31"/>
      <c r="Q31" s="31"/>
      <c r="R31" s="32"/>
      <c r="S31" s="31"/>
      <c r="T31" s="32"/>
      <c r="U31" s="32"/>
      <c r="V31" s="27"/>
      <c r="W31" s="27"/>
      <c r="X31" s="27"/>
      <c r="Y31" s="27"/>
      <c r="Z31" s="27"/>
    </row>
    <row r="32" spans="1:26" x14ac:dyDescent="0.2">
      <c r="A32" s="26"/>
      <c r="B32" s="26"/>
      <c r="C32" s="26"/>
      <c r="D32" s="26"/>
      <c r="E32" s="26"/>
      <c r="F32" s="30"/>
      <c r="G32" s="26"/>
      <c r="H32" s="26"/>
      <c r="I32" s="26"/>
      <c r="J32" s="26"/>
      <c r="K32" s="26"/>
      <c r="L32" s="26"/>
      <c r="M32" s="31"/>
      <c r="N32" s="31"/>
      <c r="O32" s="32"/>
      <c r="P32" s="31"/>
      <c r="Q32" s="31"/>
      <c r="R32" s="32"/>
      <c r="S32" s="31"/>
      <c r="T32" s="32"/>
      <c r="U32" s="32"/>
      <c r="V32" s="27"/>
      <c r="W32" s="27"/>
      <c r="X32" s="27"/>
      <c r="Y32" s="27"/>
      <c r="Z32" s="27"/>
    </row>
    <row r="33" spans="1:26" x14ac:dyDescent="0.2">
      <c r="A33" s="26"/>
      <c r="B33" s="26"/>
      <c r="C33" s="26"/>
      <c r="D33" s="26"/>
      <c r="E33" s="26"/>
      <c r="F33" s="30"/>
      <c r="G33" s="26"/>
      <c r="H33" s="26"/>
      <c r="I33" s="26"/>
      <c r="J33" s="26"/>
      <c r="K33" s="26"/>
      <c r="L33" s="26"/>
      <c r="M33" s="31"/>
      <c r="N33" s="31"/>
      <c r="O33" s="32"/>
      <c r="P33" s="31"/>
      <c r="Q33" s="31"/>
      <c r="R33" s="32"/>
      <c r="S33" s="31"/>
      <c r="T33" s="32"/>
      <c r="U33" s="32"/>
      <c r="V33" s="27"/>
      <c r="W33" s="27"/>
      <c r="X33" s="27"/>
      <c r="Y33" s="27"/>
      <c r="Z33" s="27"/>
    </row>
    <row r="34" spans="1:26" x14ac:dyDescent="0.2">
      <c r="A34" s="26"/>
      <c r="B34" s="26"/>
      <c r="C34" s="26"/>
      <c r="D34" s="26"/>
      <c r="E34" s="26"/>
      <c r="F34" s="30"/>
      <c r="G34" s="26"/>
      <c r="H34" s="26"/>
      <c r="I34" s="26"/>
      <c r="J34" s="26"/>
      <c r="K34" s="26"/>
      <c r="L34" s="26"/>
      <c r="M34" s="31"/>
      <c r="N34" s="31"/>
      <c r="O34" s="32"/>
      <c r="P34" s="31"/>
      <c r="Q34" s="31"/>
      <c r="R34" s="32"/>
      <c r="S34" s="31"/>
      <c r="T34" s="32"/>
      <c r="U34" s="32"/>
      <c r="V34" s="27"/>
      <c r="W34" s="27"/>
      <c r="X34" s="27"/>
      <c r="Y34" s="27"/>
      <c r="Z34" s="27"/>
    </row>
    <row r="35" spans="1:26" x14ac:dyDescent="0.2">
      <c r="A35" s="26"/>
      <c r="B35" s="26"/>
      <c r="C35" s="26"/>
      <c r="D35" s="26"/>
      <c r="E35" s="26"/>
      <c r="F35" s="30"/>
      <c r="G35" s="26"/>
      <c r="H35" s="26"/>
      <c r="I35" s="26"/>
      <c r="J35" s="26"/>
      <c r="K35" s="26"/>
      <c r="L35" s="26"/>
      <c r="M35" s="31"/>
      <c r="N35" s="31"/>
      <c r="O35" s="32"/>
      <c r="P35" s="31"/>
      <c r="Q35" s="31"/>
      <c r="R35" s="32"/>
      <c r="S35" s="31"/>
      <c r="T35" s="32"/>
      <c r="U35" s="32"/>
      <c r="V35" s="27"/>
      <c r="W35" s="27"/>
      <c r="X35" s="27"/>
      <c r="Y35" s="27"/>
      <c r="Z35" s="27"/>
    </row>
    <row r="36" spans="1:26" x14ac:dyDescent="0.2">
      <c r="A36" s="26"/>
      <c r="B36" s="26"/>
      <c r="C36" s="26"/>
      <c r="D36" s="26"/>
      <c r="E36" s="26"/>
      <c r="F36" s="30"/>
      <c r="G36" s="26"/>
      <c r="H36" s="26"/>
      <c r="I36" s="26"/>
      <c r="J36" s="26"/>
      <c r="K36" s="26"/>
      <c r="L36" s="26"/>
      <c r="M36" s="31"/>
      <c r="N36" s="31"/>
      <c r="O36" s="32"/>
      <c r="P36" s="31"/>
      <c r="Q36" s="31"/>
      <c r="R36" s="32"/>
      <c r="S36" s="31"/>
      <c r="T36" s="32"/>
      <c r="U36" s="32"/>
      <c r="V36" s="27"/>
      <c r="W36" s="27"/>
      <c r="X36" s="27"/>
      <c r="Y36" s="27"/>
      <c r="Z36" s="27"/>
    </row>
    <row r="37" spans="1:26" x14ac:dyDescent="0.2">
      <c r="A37" s="26"/>
      <c r="B37" s="26"/>
      <c r="C37" s="26"/>
      <c r="D37" s="26"/>
      <c r="E37" s="26"/>
      <c r="F37" s="30"/>
      <c r="G37" s="26"/>
      <c r="H37" s="26"/>
      <c r="I37" s="26"/>
      <c r="J37" s="26"/>
      <c r="K37" s="26"/>
      <c r="L37" s="26"/>
      <c r="M37" s="31"/>
      <c r="N37" s="31"/>
      <c r="O37" s="32"/>
      <c r="P37" s="31"/>
      <c r="Q37" s="31"/>
      <c r="R37" s="32"/>
      <c r="S37" s="31"/>
      <c r="T37" s="32"/>
      <c r="U37" s="32"/>
      <c r="V37" s="27"/>
      <c r="W37" s="27"/>
      <c r="X37" s="27"/>
      <c r="Y37" s="27"/>
      <c r="Z37" s="27"/>
    </row>
    <row r="38" spans="1:26" x14ac:dyDescent="0.2">
      <c r="A38" s="26"/>
      <c r="B38" s="26"/>
      <c r="C38" s="26"/>
      <c r="D38" s="26"/>
      <c r="E38" s="26"/>
      <c r="F38" s="30"/>
      <c r="G38" s="26"/>
      <c r="H38" s="26"/>
      <c r="I38" s="26"/>
      <c r="J38" s="26"/>
      <c r="K38" s="26"/>
      <c r="L38" s="26"/>
      <c r="M38" s="31"/>
      <c r="N38" s="31"/>
      <c r="O38" s="32"/>
      <c r="P38" s="31"/>
      <c r="Q38" s="31"/>
      <c r="R38" s="32"/>
      <c r="S38" s="31"/>
      <c r="T38" s="32"/>
      <c r="U38" s="32"/>
      <c r="V38" s="27"/>
      <c r="W38" s="27"/>
      <c r="X38" s="27"/>
      <c r="Y38" s="27"/>
      <c r="Z38" s="27"/>
    </row>
    <row r="39" spans="1:26" x14ac:dyDescent="0.2">
      <c r="A39" s="26"/>
      <c r="B39" s="26"/>
      <c r="C39" s="26"/>
      <c r="D39" s="26"/>
      <c r="E39" s="26"/>
      <c r="F39" s="30"/>
      <c r="G39" s="26"/>
      <c r="H39" s="26"/>
      <c r="I39" s="26"/>
      <c r="J39" s="26"/>
      <c r="K39" s="26"/>
      <c r="L39" s="26"/>
      <c r="M39" s="31"/>
      <c r="N39" s="31"/>
      <c r="O39" s="32"/>
      <c r="P39" s="31"/>
      <c r="Q39" s="31"/>
      <c r="R39" s="32"/>
      <c r="S39" s="31"/>
      <c r="T39" s="32"/>
      <c r="U39" s="32"/>
      <c r="V39" s="27"/>
      <c r="W39" s="27"/>
      <c r="X39" s="27"/>
      <c r="Y39" s="27"/>
      <c r="Z39" s="27"/>
    </row>
    <row r="40" spans="1:26" x14ac:dyDescent="0.2">
      <c r="A40" s="26"/>
      <c r="B40" s="26"/>
      <c r="C40" s="26"/>
      <c r="D40" s="26"/>
      <c r="E40" s="26"/>
      <c r="F40" s="30"/>
      <c r="G40" s="26"/>
      <c r="H40" s="26"/>
      <c r="I40" s="26"/>
      <c r="J40" s="26"/>
      <c r="K40" s="26"/>
      <c r="L40" s="26"/>
      <c r="M40" s="31"/>
      <c r="N40" s="31"/>
      <c r="O40" s="32"/>
      <c r="P40" s="31"/>
      <c r="Q40" s="31"/>
      <c r="R40" s="32"/>
      <c r="S40" s="31"/>
      <c r="T40" s="32"/>
      <c r="U40" s="32"/>
      <c r="V40" s="27"/>
      <c r="W40" s="27"/>
      <c r="X40" s="27"/>
      <c r="Y40" s="27"/>
      <c r="Z40" s="27"/>
    </row>
    <row r="41" spans="1:26" x14ac:dyDescent="0.2">
      <c r="A41" s="26"/>
      <c r="B41" s="26"/>
      <c r="C41" s="26"/>
      <c r="D41" s="26"/>
      <c r="E41" s="26"/>
      <c r="F41" s="30"/>
      <c r="G41" s="26"/>
      <c r="H41" s="26"/>
      <c r="I41" s="26"/>
      <c r="J41" s="26"/>
      <c r="K41" s="26"/>
      <c r="L41" s="26"/>
      <c r="M41" s="31"/>
      <c r="N41" s="31"/>
      <c r="O41" s="32"/>
      <c r="P41" s="31"/>
      <c r="Q41" s="31"/>
      <c r="R41" s="32"/>
      <c r="S41" s="31"/>
      <c r="T41" s="32"/>
      <c r="U41" s="32"/>
      <c r="V41" s="27"/>
      <c r="W41" s="27"/>
      <c r="X41" s="27"/>
      <c r="Y41" s="27"/>
      <c r="Z41" s="27"/>
    </row>
    <row r="42" spans="1:26" x14ac:dyDescent="0.2">
      <c r="A42" s="26"/>
      <c r="B42" s="26"/>
      <c r="C42" s="26"/>
      <c r="D42" s="26"/>
      <c r="E42" s="26"/>
      <c r="F42" s="30"/>
      <c r="G42" s="26"/>
      <c r="H42" s="26"/>
      <c r="I42" s="26"/>
      <c r="J42" s="26"/>
      <c r="K42" s="26"/>
      <c r="L42" s="26"/>
      <c r="M42" s="31"/>
      <c r="N42" s="31"/>
      <c r="O42" s="32"/>
      <c r="P42" s="31"/>
      <c r="Q42" s="31"/>
      <c r="R42" s="32"/>
      <c r="S42" s="31"/>
      <c r="T42" s="32"/>
      <c r="U42" s="32"/>
      <c r="V42" s="27"/>
      <c r="W42" s="26"/>
      <c r="X42" s="27"/>
      <c r="Y42" s="27"/>
      <c r="Z42" s="27"/>
    </row>
    <row r="43" spans="1:26" x14ac:dyDescent="0.2">
      <c r="A43" s="26"/>
      <c r="B43" s="26"/>
      <c r="C43" s="26"/>
      <c r="D43" s="26"/>
      <c r="E43" s="26"/>
      <c r="F43" s="30"/>
      <c r="G43" s="26"/>
      <c r="H43" s="26"/>
      <c r="I43" s="26"/>
      <c r="J43" s="26"/>
      <c r="K43" s="26"/>
      <c r="L43" s="26"/>
      <c r="M43" s="31"/>
      <c r="N43" s="31"/>
      <c r="O43" s="32"/>
      <c r="P43" s="31"/>
      <c r="Q43" s="31"/>
      <c r="R43" s="32"/>
      <c r="S43" s="31"/>
      <c r="T43" s="32"/>
      <c r="U43" s="32"/>
      <c r="V43" s="27"/>
      <c r="W43" s="26"/>
      <c r="X43" s="27"/>
      <c r="Y43" s="27"/>
      <c r="Z43" s="27"/>
    </row>
    <row r="44" spans="1:26" x14ac:dyDescent="0.2">
      <c r="A44" s="26"/>
      <c r="B44" s="26"/>
      <c r="C44" s="26"/>
      <c r="D44" s="26"/>
      <c r="E44" s="26"/>
      <c r="F44" s="30"/>
      <c r="G44" s="26"/>
      <c r="H44" s="26"/>
      <c r="I44" s="26"/>
      <c r="J44" s="26"/>
      <c r="K44" s="26"/>
      <c r="L44" s="26"/>
      <c r="M44" s="31"/>
      <c r="N44" s="31"/>
      <c r="O44" s="32"/>
      <c r="P44" s="31"/>
      <c r="Q44" s="31"/>
      <c r="R44" s="32"/>
      <c r="S44" s="31"/>
      <c r="T44" s="32"/>
      <c r="U44" s="32"/>
      <c r="V44" s="27"/>
      <c r="W44" s="26"/>
      <c r="X44" s="27"/>
      <c r="Y44" s="27"/>
      <c r="Z44" s="27"/>
    </row>
    <row r="45" spans="1:26" x14ac:dyDescent="0.2">
      <c r="A45" s="26"/>
      <c r="B45" s="26"/>
      <c r="C45" s="26"/>
      <c r="D45" s="26"/>
      <c r="E45" s="26"/>
      <c r="F45" s="30"/>
      <c r="G45" s="26"/>
      <c r="H45" s="26"/>
      <c r="I45" s="26"/>
      <c r="J45" s="26"/>
      <c r="K45" s="26"/>
      <c r="L45" s="26"/>
      <c r="M45" s="31"/>
      <c r="N45" s="31"/>
      <c r="O45" s="32"/>
      <c r="P45" s="31"/>
      <c r="Q45" s="31"/>
      <c r="R45" s="32"/>
      <c r="S45" s="31"/>
      <c r="T45" s="32"/>
      <c r="U45" s="32"/>
      <c r="V45" s="27"/>
      <c r="W45" s="26"/>
      <c r="X45" s="27"/>
      <c r="Y45" s="27"/>
      <c r="Z45" s="27"/>
    </row>
    <row r="46" spans="1:26" x14ac:dyDescent="0.2">
      <c r="A46" s="26"/>
      <c r="B46" s="26"/>
      <c r="C46" s="26"/>
      <c r="D46" s="26"/>
      <c r="E46" s="26"/>
      <c r="F46" s="30"/>
      <c r="G46" s="26"/>
      <c r="H46" s="26"/>
      <c r="I46" s="26"/>
      <c r="J46" s="26"/>
      <c r="K46" s="26"/>
      <c r="L46" s="26"/>
      <c r="M46" s="31"/>
      <c r="N46" s="31"/>
      <c r="O46" s="32"/>
      <c r="P46" s="31"/>
      <c r="Q46" s="31"/>
      <c r="R46" s="32"/>
      <c r="S46" s="31"/>
      <c r="T46" s="32"/>
      <c r="U46" s="32"/>
      <c r="V46" s="27"/>
      <c r="W46" s="27"/>
      <c r="X46" s="27"/>
      <c r="Y46" s="27"/>
      <c r="Z46" s="27"/>
    </row>
    <row r="47" spans="1:26" x14ac:dyDescent="0.2">
      <c r="A47" s="26"/>
      <c r="B47" s="26"/>
      <c r="C47" s="26"/>
      <c r="D47" s="26"/>
      <c r="E47" s="26"/>
      <c r="F47" s="30"/>
      <c r="G47" s="26"/>
      <c r="H47" s="26"/>
      <c r="I47" s="26"/>
      <c r="J47" s="26"/>
      <c r="K47" s="26"/>
      <c r="L47" s="26"/>
      <c r="M47" s="31"/>
      <c r="N47" s="31"/>
      <c r="O47" s="32"/>
      <c r="P47" s="31"/>
      <c r="Q47" s="31"/>
      <c r="R47" s="32"/>
      <c r="S47" s="31"/>
      <c r="T47" s="32"/>
      <c r="U47" s="32"/>
      <c r="V47" s="27"/>
      <c r="W47" s="26"/>
      <c r="X47" s="27"/>
      <c r="Y47" s="27"/>
      <c r="Z47" s="27"/>
    </row>
    <row r="48" spans="1:26" x14ac:dyDescent="0.2">
      <c r="A48" s="26"/>
      <c r="B48" s="26"/>
      <c r="C48" s="26"/>
      <c r="D48" s="26"/>
      <c r="E48" s="26"/>
      <c r="F48" s="30"/>
      <c r="G48" s="26"/>
      <c r="H48" s="26"/>
      <c r="I48" s="26"/>
      <c r="J48" s="26"/>
      <c r="K48" s="26"/>
      <c r="L48" s="26"/>
      <c r="M48" s="31"/>
      <c r="N48" s="31"/>
      <c r="O48" s="32"/>
      <c r="P48" s="31"/>
      <c r="Q48" s="31"/>
      <c r="R48" s="32"/>
      <c r="S48" s="31"/>
      <c r="T48" s="32"/>
      <c r="U48" s="32"/>
      <c r="V48" s="27"/>
      <c r="W48" s="26"/>
      <c r="X48" s="27"/>
      <c r="Y48" s="27"/>
      <c r="Z48" s="27"/>
    </row>
    <row r="49" spans="1:26" x14ac:dyDescent="0.2">
      <c r="A49" s="26"/>
      <c r="B49" s="26"/>
      <c r="C49" s="26"/>
      <c r="D49" s="26"/>
      <c r="E49" s="26"/>
      <c r="F49" s="30"/>
      <c r="G49" s="26"/>
      <c r="H49" s="26"/>
      <c r="I49" s="26"/>
      <c r="J49" s="26"/>
      <c r="K49" s="26"/>
      <c r="L49" s="26"/>
      <c r="M49" s="31"/>
      <c r="N49" s="31"/>
      <c r="O49" s="32"/>
      <c r="P49" s="31"/>
      <c r="Q49" s="31"/>
      <c r="R49" s="32"/>
      <c r="S49" s="31"/>
      <c r="T49" s="32"/>
      <c r="U49" s="32"/>
      <c r="V49" s="27"/>
      <c r="W49" s="26"/>
      <c r="X49" s="27"/>
      <c r="Y49" s="27"/>
      <c r="Z49" s="27"/>
    </row>
    <row r="50" spans="1:26" x14ac:dyDescent="0.2">
      <c r="A50" s="33"/>
      <c r="B50" s="26"/>
      <c r="C50" s="26"/>
      <c r="D50" s="26"/>
      <c r="E50" s="26"/>
      <c r="F50" s="30"/>
      <c r="G50" s="26"/>
      <c r="H50" s="26"/>
      <c r="I50" s="26"/>
      <c r="J50" s="26"/>
      <c r="K50" s="26"/>
      <c r="L50" s="26"/>
      <c r="M50" s="31"/>
      <c r="N50" s="31"/>
      <c r="O50" s="32"/>
      <c r="P50" s="31"/>
      <c r="Q50" s="31"/>
      <c r="R50" s="32"/>
      <c r="S50" s="31"/>
      <c r="T50" s="32"/>
      <c r="U50" s="32"/>
      <c r="V50" s="27"/>
      <c r="W50" s="26"/>
      <c r="X50" s="27"/>
      <c r="Y50" s="27"/>
      <c r="Z50" s="27"/>
    </row>
    <row r="51" spans="1:26" x14ac:dyDescent="0.2">
      <c r="A51" s="33"/>
      <c r="B51" s="33"/>
      <c r="C51" s="33"/>
      <c r="D51" s="33"/>
      <c r="E51" s="33"/>
      <c r="F51" s="34"/>
      <c r="G51" s="33"/>
      <c r="H51" s="33"/>
      <c r="I51" s="33"/>
      <c r="J51" s="33"/>
      <c r="K51" s="33"/>
      <c r="L51" s="33"/>
      <c r="M51" s="35"/>
      <c r="N51" s="35"/>
      <c r="O51" s="36"/>
      <c r="P51" s="35"/>
      <c r="Q51" s="35"/>
      <c r="R51" s="36"/>
      <c r="S51" s="35"/>
      <c r="T51" s="32"/>
      <c r="U51" s="32"/>
      <c r="V51" s="27"/>
      <c r="W51" s="27"/>
      <c r="X51" s="27"/>
      <c r="Y51" s="27"/>
      <c r="Z51" s="27"/>
    </row>
    <row r="52" spans="1:26" x14ac:dyDescent="0.2">
      <c r="A52" s="37"/>
      <c r="B52" s="33"/>
      <c r="C52" s="33"/>
      <c r="D52" s="33"/>
      <c r="E52" s="33"/>
      <c r="F52" s="34"/>
      <c r="G52" s="33"/>
      <c r="H52" s="33"/>
      <c r="I52" s="33"/>
      <c r="J52" s="33"/>
      <c r="K52" s="33"/>
      <c r="L52" s="33"/>
      <c r="M52" s="35"/>
      <c r="N52" s="35"/>
      <c r="O52" s="36"/>
      <c r="P52" s="35"/>
      <c r="Q52" s="35"/>
      <c r="R52" s="36"/>
      <c r="S52" s="35"/>
      <c r="T52" s="32"/>
      <c r="U52" s="32"/>
      <c r="V52" s="27"/>
      <c r="W52" s="27"/>
      <c r="X52" s="27"/>
      <c r="Y52" s="27"/>
      <c r="Z52" s="27"/>
    </row>
    <row r="53" spans="1:26" x14ac:dyDescent="0.2">
      <c r="A53" s="33"/>
      <c r="B53" s="37"/>
      <c r="C53" s="37"/>
      <c r="D53" s="37"/>
      <c r="E53" s="37"/>
      <c r="F53" s="38"/>
      <c r="G53" s="37"/>
      <c r="H53" s="37"/>
      <c r="I53" s="37"/>
      <c r="J53" s="37"/>
      <c r="K53" s="37"/>
      <c r="L53" s="37"/>
      <c r="M53" s="39"/>
      <c r="N53" s="39"/>
      <c r="O53" s="40"/>
      <c r="P53" s="39"/>
      <c r="Q53" s="39"/>
      <c r="R53" s="37"/>
      <c r="S53" s="37"/>
      <c r="T53" s="40"/>
      <c r="U53" s="32"/>
      <c r="V53" s="42"/>
      <c r="W53" s="42"/>
      <c r="X53" s="27"/>
      <c r="Y53" s="27"/>
      <c r="Z53" s="27"/>
    </row>
    <row r="54" spans="1:26" x14ac:dyDescent="0.2">
      <c r="A54" s="33"/>
      <c r="B54" s="33"/>
      <c r="C54" s="33"/>
      <c r="D54" s="33"/>
      <c r="E54" s="33"/>
      <c r="F54" s="34"/>
      <c r="G54" s="33"/>
      <c r="H54" s="33"/>
      <c r="I54" s="33"/>
      <c r="J54" s="33"/>
      <c r="K54" s="33"/>
      <c r="L54" s="33"/>
      <c r="M54" s="35"/>
      <c r="N54" s="35"/>
      <c r="O54" s="36"/>
      <c r="P54" s="35"/>
      <c r="Q54" s="35"/>
      <c r="R54" s="36"/>
      <c r="S54" s="35"/>
      <c r="T54" s="32"/>
      <c r="U54" s="32"/>
      <c r="V54" s="27"/>
      <c r="W54" s="27"/>
      <c r="X54" s="27"/>
      <c r="Y54" s="27"/>
      <c r="Z54" s="27"/>
    </row>
    <row r="55" spans="1:26" x14ac:dyDescent="0.2">
      <c r="A55" s="33"/>
      <c r="B55" s="33"/>
      <c r="C55" s="33"/>
      <c r="D55" s="33"/>
      <c r="E55" s="33"/>
      <c r="F55" s="34"/>
      <c r="G55" s="33"/>
      <c r="H55" s="33"/>
      <c r="I55" s="33"/>
      <c r="J55" s="33"/>
      <c r="K55" s="33"/>
      <c r="L55" s="33"/>
      <c r="M55" s="35"/>
      <c r="N55" s="35"/>
      <c r="O55" s="36"/>
      <c r="P55" s="35"/>
      <c r="Q55" s="35"/>
      <c r="R55" s="36"/>
      <c r="S55" s="35"/>
      <c r="T55" s="32"/>
      <c r="U55" s="32"/>
      <c r="V55" s="27"/>
      <c r="W55" s="27"/>
      <c r="X55" s="27"/>
      <c r="Y55" s="27"/>
      <c r="Z55" s="27"/>
    </row>
    <row r="56" spans="1:26" x14ac:dyDescent="0.2">
      <c r="A56" s="33"/>
      <c r="B56" s="33"/>
      <c r="C56" s="33"/>
      <c r="D56" s="33"/>
      <c r="E56" s="33"/>
      <c r="F56" s="34"/>
      <c r="G56" s="33"/>
      <c r="H56" s="33"/>
      <c r="I56" s="33"/>
      <c r="J56" s="33"/>
      <c r="K56" s="33"/>
      <c r="L56" s="33"/>
      <c r="M56" s="35"/>
      <c r="N56" s="35"/>
      <c r="O56" s="36"/>
      <c r="P56" s="35"/>
      <c r="Q56" s="35"/>
      <c r="R56" s="36"/>
      <c r="S56" s="35"/>
      <c r="T56" s="32"/>
      <c r="U56" s="32"/>
      <c r="V56" s="27"/>
      <c r="W56" s="27"/>
      <c r="X56" s="27"/>
      <c r="Y56" s="27"/>
      <c r="Z56" s="27"/>
    </row>
    <row r="57" spans="1:26" x14ac:dyDescent="0.2">
      <c r="A57" s="33"/>
      <c r="B57" s="33"/>
      <c r="C57" s="33"/>
      <c r="D57" s="33"/>
      <c r="E57" s="33"/>
      <c r="F57" s="34"/>
      <c r="G57" s="33"/>
      <c r="H57" s="33"/>
      <c r="I57" s="33"/>
      <c r="J57" s="33"/>
      <c r="K57" s="33"/>
      <c r="L57" s="33"/>
      <c r="M57" s="35"/>
      <c r="N57" s="35"/>
      <c r="O57" s="36"/>
      <c r="P57" s="35"/>
      <c r="Q57" s="35"/>
      <c r="R57" s="36"/>
      <c r="S57" s="35"/>
      <c r="T57" s="32"/>
      <c r="U57" s="32"/>
      <c r="V57" s="27"/>
      <c r="W57" s="27"/>
      <c r="X57" s="27"/>
      <c r="Y57" s="27"/>
      <c r="Z57" s="27"/>
    </row>
    <row r="58" spans="1:26" x14ac:dyDescent="0.2">
      <c r="A58" s="33"/>
      <c r="B58" s="33"/>
      <c r="C58" s="33"/>
      <c r="D58" s="33"/>
      <c r="E58" s="33"/>
      <c r="F58" s="34"/>
      <c r="G58" s="33"/>
      <c r="H58" s="33"/>
      <c r="I58" s="33"/>
      <c r="J58" s="33"/>
      <c r="K58" s="33"/>
      <c r="L58" s="33"/>
      <c r="M58" s="35"/>
      <c r="N58" s="35"/>
      <c r="O58" s="36"/>
      <c r="P58" s="35"/>
      <c r="Q58" s="35"/>
      <c r="R58" s="36"/>
      <c r="S58" s="35"/>
      <c r="T58" s="32"/>
      <c r="U58" s="32"/>
      <c r="V58" s="27"/>
      <c r="W58" s="27"/>
      <c r="X58" s="27"/>
      <c r="Y58" s="27"/>
      <c r="Z58" s="27"/>
    </row>
    <row r="59" spans="1:26" x14ac:dyDescent="0.2">
      <c r="A59" s="33"/>
      <c r="B59" s="26"/>
      <c r="C59" s="26"/>
      <c r="D59" s="26"/>
      <c r="E59" s="26"/>
      <c r="F59" s="30"/>
      <c r="G59" s="26"/>
      <c r="H59" s="26"/>
      <c r="I59" s="26"/>
      <c r="J59" s="26"/>
      <c r="K59" s="26"/>
      <c r="L59" s="26"/>
      <c r="M59" s="31"/>
      <c r="N59" s="31"/>
      <c r="O59" s="32"/>
      <c r="P59" s="31"/>
      <c r="Q59" s="31"/>
      <c r="R59" s="32"/>
      <c r="S59" s="31"/>
      <c r="T59" s="32"/>
      <c r="U59" s="32"/>
      <c r="V59" s="27"/>
      <c r="W59" s="27"/>
      <c r="X59" s="27"/>
      <c r="Y59" s="27"/>
      <c r="Z59" s="27"/>
    </row>
    <row r="60" spans="1:26" x14ac:dyDescent="0.2">
      <c r="A60" s="33"/>
      <c r="B60" s="26"/>
      <c r="C60" s="26"/>
      <c r="D60" s="26"/>
      <c r="E60" s="26"/>
      <c r="F60" s="30"/>
      <c r="G60" s="26"/>
      <c r="H60" s="26"/>
      <c r="I60" s="26"/>
      <c r="J60" s="26"/>
      <c r="K60" s="26"/>
      <c r="L60" s="26"/>
      <c r="M60" s="31"/>
      <c r="N60" s="31"/>
      <c r="O60" s="32"/>
      <c r="P60" s="31"/>
      <c r="Q60" s="31"/>
      <c r="R60" s="32"/>
      <c r="S60" s="31"/>
      <c r="T60" s="32"/>
      <c r="U60" s="32"/>
      <c r="V60" s="27"/>
      <c r="W60" s="27"/>
      <c r="X60" s="27"/>
      <c r="Y60" s="27"/>
      <c r="Z60" s="27"/>
    </row>
    <row r="61" spans="1:26" x14ac:dyDescent="0.2">
      <c r="A61" s="33"/>
      <c r="B61" s="33"/>
      <c r="C61" s="33"/>
      <c r="D61" s="33"/>
      <c r="E61" s="33"/>
      <c r="F61" s="34"/>
      <c r="G61" s="33"/>
      <c r="H61" s="33"/>
      <c r="I61" s="33"/>
      <c r="J61" s="33"/>
      <c r="K61" s="33"/>
      <c r="L61" s="33"/>
      <c r="M61" s="35"/>
      <c r="N61" s="35"/>
      <c r="O61" s="36"/>
      <c r="P61" s="35"/>
      <c r="Q61" s="35"/>
      <c r="R61" s="36"/>
      <c r="S61" s="35"/>
      <c r="T61" s="32"/>
      <c r="U61" s="32"/>
      <c r="V61" s="27"/>
      <c r="W61" s="27"/>
      <c r="X61" s="27"/>
      <c r="Y61" s="27"/>
      <c r="Z61" s="27"/>
    </row>
    <row r="62" spans="1:26" x14ac:dyDescent="0.2">
      <c r="A62" s="33"/>
      <c r="B62" s="33"/>
      <c r="C62" s="33"/>
      <c r="D62" s="33"/>
      <c r="E62" s="33"/>
      <c r="F62" s="34"/>
      <c r="G62" s="33"/>
      <c r="H62" s="33"/>
      <c r="I62" s="33"/>
      <c r="J62" s="33"/>
      <c r="K62" s="33"/>
      <c r="L62" s="33"/>
      <c r="M62" s="35"/>
      <c r="N62" s="35"/>
      <c r="O62" s="36"/>
      <c r="P62" s="35"/>
      <c r="Q62" s="35"/>
      <c r="R62" s="36"/>
      <c r="S62" s="35"/>
      <c r="T62" s="32"/>
      <c r="U62" s="32"/>
      <c r="V62" s="27"/>
      <c r="W62" s="27"/>
      <c r="X62" s="27"/>
      <c r="Y62" s="27"/>
      <c r="Z62" s="27"/>
    </row>
    <row r="63" spans="1:26" x14ac:dyDescent="0.2">
      <c r="A63" s="33"/>
      <c r="B63" s="33"/>
      <c r="C63" s="33"/>
      <c r="D63" s="33"/>
      <c r="E63" s="33"/>
      <c r="F63" s="34"/>
      <c r="G63" s="33"/>
      <c r="H63" s="33"/>
      <c r="I63" s="33"/>
      <c r="J63" s="33"/>
      <c r="K63" s="33"/>
      <c r="L63" s="33"/>
      <c r="M63" s="35"/>
      <c r="N63" s="35"/>
      <c r="O63" s="36"/>
      <c r="P63" s="35"/>
      <c r="Q63" s="35"/>
      <c r="R63" s="36"/>
      <c r="S63" s="35"/>
      <c r="T63" s="32"/>
      <c r="U63" s="32"/>
      <c r="V63" s="27"/>
      <c r="W63" s="27"/>
      <c r="X63" s="27"/>
      <c r="Y63" s="27"/>
      <c r="Z63" s="27"/>
    </row>
    <row r="64" spans="1:26" x14ac:dyDescent="0.2">
      <c r="A64" s="33"/>
      <c r="B64" s="33"/>
      <c r="C64" s="33"/>
      <c r="D64" s="33"/>
      <c r="E64" s="33"/>
      <c r="F64" s="34"/>
      <c r="G64" s="33"/>
      <c r="H64" s="33"/>
      <c r="I64" s="33"/>
      <c r="J64" s="33"/>
      <c r="K64" s="33"/>
      <c r="L64" s="33"/>
      <c r="M64" s="35"/>
      <c r="N64" s="35"/>
      <c r="O64" s="36"/>
      <c r="P64" s="35"/>
      <c r="Q64" s="35"/>
      <c r="R64" s="36"/>
      <c r="S64" s="35"/>
      <c r="T64" s="32"/>
      <c r="U64" s="32"/>
      <c r="V64" s="27"/>
      <c r="W64" s="27"/>
      <c r="X64" s="27"/>
      <c r="Y64" s="27"/>
      <c r="Z64" s="27"/>
    </row>
    <row r="65" spans="1:26" x14ac:dyDescent="0.2">
      <c r="A65" s="33"/>
      <c r="B65" s="33"/>
      <c r="C65" s="33"/>
      <c r="D65" s="33"/>
      <c r="E65" s="33"/>
      <c r="F65" s="34"/>
      <c r="G65" s="33"/>
      <c r="H65" s="33"/>
      <c r="I65" s="33"/>
      <c r="J65" s="33"/>
      <c r="K65" s="33"/>
      <c r="L65" s="33"/>
      <c r="M65" s="35"/>
      <c r="N65" s="35"/>
      <c r="O65" s="36"/>
      <c r="P65" s="35"/>
      <c r="Q65" s="35"/>
      <c r="R65" s="36"/>
      <c r="S65" s="35"/>
      <c r="T65" s="32"/>
      <c r="U65" s="32"/>
      <c r="V65" s="27"/>
      <c r="W65" s="27"/>
      <c r="X65" s="27"/>
      <c r="Y65" s="27"/>
      <c r="Z65" s="27"/>
    </row>
    <row r="66" spans="1:26" x14ac:dyDescent="0.2">
      <c r="A66" s="33"/>
      <c r="B66" s="33"/>
      <c r="C66" s="33"/>
      <c r="D66" s="33"/>
      <c r="E66" s="33"/>
      <c r="F66" s="34"/>
      <c r="G66" s="33"/>
      <c r="H66" s="33"/>
      <c r="I66" s="33"/>
      <c r="J66" s="33"/>
      <c r="K66" s="33"/>
      <c r="L66" s="33"/>
      <c r="M66" s="35"/>
      <c r="N66" s="35"/>
      <c r="O66" s="36"/>
      <c r="P66" s="35"/>
      <c r="Q66" s="35"/>
      <c r="R66" s="36"/>
      <c r="S66" s="35"/>
      <c r="T66" s="32"/>
      <c r="U66" s="32"/>
      <c r="V66" s="27"/>
      <c r="W66" s="27"/>
      <c r="X66" s="27"/>
      <c r="Y66" s="27"/>
      <c r="Z66" s="27"/>
    </row>
    <row r="67" spans="1:26" x14ac:dyDescent="0.2">
      <c r="A67" s="33"/>
      <c r="B67" s="33"/>
      <c r="C67" s="33"/>
      <c r="D67" s="33"/>
      <c r="E67" s="33"/>
      <c r="F67" s="34"/>
      <c r="G67" s="33"/>
      <c r="H67" s="33"/>
      <c r="I67" s="33"/>
      <c r="J67" s="33"/>
      <c r="K67" s="33"/>
      <c r="L67" s="33"/>
      <c r="M67" s="35"/>
      <c r="N67" s="35"/>
      <c r="O67" s="36"/>
      <c r="P67" s="35"/>
      <c r="Q67" s="35"/>
      <c r="R67" s="36"/>
      <c r="S67" s="35"/>
      <c r="T67" s="32"/>
      <c r="U67" s="32"/>
      <c r="V67" s="27"/>
      <c r="W67" s="27"/>
      <c r="X67" s="27"/>
      <c r="Y67" s="27"/>
      <c r="Z67" s="27"/>
    </row>
    <row r="68" spans="1:26" x14ac:dyDescent="0.2">
      <c r="A68" s="33"/>
      <c r="B68" s="33"/>
      <c r="C68" s="33"/>
      <c r="D68" s="33"/>
      <c r="E68" s="33"/>
      <c r="F68" s="34"/>
      <c r="G68" s="33"/>
      <c r="H68" s="33"/>
      <c r="I68" s="33"/>
      <c r="J68" s="33"/>
      <c r="K68" s="33"/>
      <c r="L68" s="33"/>
      <c r="M68" s="35"/>
      <c r="N68" s="35"/>
      <c r="O68" s="36"/>
      <c r="P68" s="35"/>
      <c r="Q68" s="35"/>
      <c r="R68" s="36"/>
      <c r="S68" s="35"/>
      <c r="T68" s="32"/>
      <c r="U68" s="32"/>
      <c r="V68" s="27"/>
      <c r="W68" s="27"/>
      <c r="X68" s="27"/>
      <c r="Y68" s="27"/>
      <c r="Z68" s="27"/>
    </row>
    <row r="69" spans="1:26" x14ac:dyDescent="0.2">
      <c r="A69" s="27"/>
      <c r="B69" s="33"/>
      <c r="C69" s="33"/>
      <c r="D69" s="33"/>
      <c r="E69" s="33"/>
      <c r="F69" s="34"/>
      <c r="G69" s="33"/>
      <c r="H69" s="33"/>
      <c r="I69" s="33"/>
      <c r="J69" s="33"/>
      <c r="K69" s="33"/>
      <c r="L69" s="33"/>
      <c r="M69" s="35"/>
      <c r="N69" s="35"/>
      <c r="O69" s="36"/>
      <c r="P69" s="35"/>
      <c r="Q69" s="35"/>
      <c r="R69" s="36"/>
      <c r="S69" s="35"/>
      <c r="T69" s="32"/>
      <c r="U69" s="32"/>
      <c r="V69" s="27"/>
      <c r="W69" s="27"/>
      <c r="X69" s="27"/>
      <c r="Y69" s="27"/>
      <c r="Z69" s="27"/>
    </row>
    <row r="70" spans="1:26" x14ac:dyDescent="0.2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2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2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2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2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2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2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2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2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2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2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2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2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2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2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2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x14ac:dyDescent="0.2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2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2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2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2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2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2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2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2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2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2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2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x14ac:dyDescent="0.2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x14ac:dyDescent="0.2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spans="1:26" x14ac:dyDescent="0.2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  <row r="101" spans="1:26" x14ac:dyDescent="0.2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</row>
    <row r="102" spans="1:26" x14ac:dyDescent="0.2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</row>
    <row r="103" spans="1:26" x14ac:dyDescent="0.2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</row>
    <row r="104" spans="1:26" x14ac:dyDescent="0.2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</row>
    <row r="105" spans="1:26" x14ac:dyDescent="0.2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</row>
    <row r="106" spans="1:26" x14ac:dyDescent="0.2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</row>
    <row r="107" spans="1:26" x14ac:dyDescent="0.2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</row>
    <row r="108" spans="1:26" x14ac:dyDescent="0.2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</row>
    <row r="109" spans="1:26" x14ac:dyDescent="0.2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</row>
    <row r="110" spans="1:26" x14ac:dyDescent="0.2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</row>
    <row r="111" spans="1:26" x14ac:dyDescent="0.2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</row>
    <row r="112" spans="1:26" x14ac:dyDescent="0.2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</row>
    <row r="113" spans="1:26" x14ac:dyDescent="0.2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</row>
    <row r="114" spans="1:26" x14ac:dyDescent="0.2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</row>
    <row r="115" spans="1:26" x14ac:dyDescent="0.2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</row>
    <row r="116" spans="1:26" x14ac:dyDescent="0.2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</row>
    <row r="117" spans="1:26" x14ac:dyDescent="0.2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</row>
    <row r="118" spans="1:26" x14ac:dyDescent="0.2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</row>
    <row r="119" spans="1:26" x14ac:dyDescent="0.2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</row>
    <row r="120" spans="1:26" x14ac:dyDescent="0.2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</row>
    <row r="121" spans="1:26" x14ac:dyDescent="0.2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</row>
    <row r="122" spans="1:26" x14ac:dyDescent="0.2">
      <c r="A122" s="27"/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</row>
    <row r="123" spans="1:26" x14ac:dyDescent="0.2">
      <c r="A123" s="2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</row>
    <row r="124" spans="1:26" x14ac:dyDescent="0.2">
      <c r="A124" s="27"/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</row>
    <row r="125" spans="1:26" x14ac:dyDescent="0.2">
      <c r="A125" s="27"/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</row>
    <row r="126" spans="1:26" x14ac:dyDescent="0.2">
      <c r="A126" s="27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</row>
    <row r="127" spans="1:26" x14ac:dyDescent="0.2">
      <c r="A127" s="27"/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</row>
    <row r="128" spans="1:26" x14ac:dyDescent="0.2">
      <c r="A128" s="27"/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</row>
    <row r="129" spans="1:26" x14ac:dyDescent="0.2">
      <c r="A129" s="27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</row>
    <row r="130" spans="1:26" x14ac:dyDescent="0.2">
      <c r="A130" s="27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</row>
    <row r="131" spans="1:26" x14ac:dyDescent="0.2">
      <c r="A131" s="27"/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</row>
    <row r="132" spans="1:26" x14ac:dyDescent="0.2">
      <c r="A132" s="27"/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</row>
    <row r="133" spans="1:26" x14ac:dyDescent="0.2">
      <c r="A133" s="27"/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</row>
    <row r="134" spans="1:26" x14ac:dyDescent="0.2">
      <c r="A134" s="27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</row>
    <row r="135" spans="1:26" x14ac:dyDescent="0.2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</row>
    <row r="136" spans="1:26" x14ac:dyDescent="0.2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</row>
    <row r="137" spans="1:26" x14ac:dyDescent="0.2">
      <c r="A137" s="27"/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</row>
    <row r="138" spans="1:26" x14ac:dyDescent="0.2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</row>
    <row r="139" spans="1:26" x14ac:dyDescent="0.2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</row>
    <row r="140" spans="1:26" x14ac:dyDescent="0.2">
      <c r="A140" s="27"/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</row>
    <row r="141" spans="1:26" x14ac:dyDescent="0.2">
      <c r="A141" s="27"/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</row>
    <row r="142" spans="1:26" x14ac:dyDescent="0.2">
      <c r="A142" s="27"/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</row>
    <row r="143" spans="1:26" x14ac:dyDescent="0.2">
      <c r="A143" s="27"/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</row>
    <row r="144" spans="1:26" x14ac:dyDescent="0.2">
      <c r="A144" s="27"/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</row>
    <row r="145" spans="1:26" x14ac:dyDescent="0.2">
      <c r="A145" s="27"/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</row>
    <row r="146" spans="1:26" x14ac:dyDescent="0.2">
      <c r="A146" s="27"/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</row>
    <row r="147" spans="1:26" x14ac:dyDescent="0.2">
      <c r="A147" s="27"/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</row>
    <row r="148" spans="1:26" x14ac:dyDescent="0.2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</row>
    <row r="149" spans="1:26" x14ac:dyDescent="0.2">
      <c r="A149" s="27"/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</row>
    <row r="150" spans="1:26" x14ac:dyDescent="0.2">
      <c r="A150" s="27"/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</row>
    <row r="151" spans="1:26" x14ac:dyDescent="0.2">
      <c r="A151" s="27"/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</row>
    <row r="152" spans="1:26" x14ac:dyDescent="0.2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</row>
    <row r="153" spans="1:26" x14ac:dyDescent="0.2">
      <c r="A153" s="27"/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</row>
    <row r="154" spans="1:26" x14ac:dyDescent="0.2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</row>
    <row r="155" spans="1:26" x14ac:dyDescent="0.2">
      <c r="A155" s="27"/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</row>
    <row r="156" spans="1:26" x14ac:dyDescent="0.2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</row>
    <row r="157" spans="1:26" x14ac:dyDescent="0.2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</row>
    <row r="158" spans="1:26" x14ac:dyDescent="0.2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</row>
    <row r="159" spans="1:26" x14ac:dyDescent="0.2">
      <c r="A159" s="27"/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</row>
    <row r="160" spans="1:26" x14ac:dyDescent="0.2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</row>
    <row r="161" spans="1:26" x14ac:dyDescent="0.2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</row>
    <row r="162" spans="1:26" x14ac:dyDescent="0.2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</row>
    <row r="163" spans="1:26" x14ac:dyDescent="0.2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</row>
    <row r="164" spans="1:26" x14ac:dyDescent="0.2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</row>
    <row r="165" spans="1:26" x14ac:dyDescent="0.2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</row>
    <row r="166" spans="1:26" x14ac:dyDescent="0.2">
      <c r="A166" s="27"/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</row>
    <row r="167" spans="1:26" x14ac:dyDescent="0.2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</row>
    <row r="168" spans="1:26" x14ac:dyDescent="0.2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</row>
    <row r="169" spans="1:26" x14ac:dyDescent="0.2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</row>
    <row r="170" spans="1:26" x14ac:dyDescent="0.2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</row>
    <row r="171" spans="1:26" x14ac:dyDescent="0.2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</row>
    <row r="172" spans="1:26" x14ac:dyDescent="0.2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</row>
    <row r="173" spans="1:26" x14ac:dyDescent="0.2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</row>
    <row r="174" spans="1:26" x14ac:dyDescent="0.2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</row>
    <row r="175" spans="1:26" x14ac:dyDescent="0.2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</row>
    <row r="176" spans="1:26" x14ac:dyDescent="0.2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</row>
    <row r="177" spans="1:26" x14ac:dyDescent="0.2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</row>
    <row r="178" spans="1:26" x14ac:dyDescent="0.2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</row>
    <row r="179" spans="1:26" x14ac:dyDescent="0.2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</row>
    <row r="180" spans="1:26" x14ac:dyDescent="0.2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</row>
    <row r="181" spans="1:26" x14ac:dyDescent="0.2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</row>
    <row r="182" spans="1:26" x14ac:dyDescent="0.2"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</row>
  </sheetData>
  <phoneticPr fontId="0" type="noConversion"/>
  <pageMargins left="0.78740157499999996" right="0.78740157499999996" top="0.984251969" bottom="0.984251969" header="0.4921259845" footer="0.4921259845"/>
  <pageSetup paperSize="9" scale="80" fitToHeight="2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>
      <selection activeCell="B29" sqref="B1:B29"/>
    </sheetView>
  </sheetViews>
  <sheetFormatPr defaultRowHeight="12.75" x14ac:dyDescent="0.2"/>
  <sheetData>
    <row r="1" spans="1:2" x14ac:dyDescent="0.2">
      <c r="A1" s="26" t="s">
        <v>107</v>
      </c>
      <c r="B1">
        <v>1</v>
      </c>
    </row>
    <row r="2" spans="1:2" x14ac:dyDescent="0.2">
      <c r="A2" s="26" t="s">
        <v>112</v>
      </c>
      <c r="B2">
        <v>5</v>
      </c>
    </row>
    <row r="3" spans="1:2" x14ac:dyDescent="0.2">
      <c r="A3" s="26" t="s">
        <v>107</v>
      </c>
      <c r="B3">
        <v>1</v>
      </c>
    </row>
    <row r="4" spans="1:2" x14ac:dyDescent="0.2">
      <c r="A4" s="26" t="s">
        <v>112</v>
      </c>
      <c r="B4">
        <v>5</v>
      </c>
    </row>
    <row r="5" spans="1:2" x14ac:dyDescent="0.2">
      <c r="A5" s="26" t="s">
        <v>117</v>
      </c>
      <c r="B5">
        <v>4</v>
      </c>
    </row>
    <row r="6" spans="1:2" x14ac:dyDescent="0.2">
      <c r="A6" s="26" t="s">
        <v>107</v>
      </c>
      <c r="B6">
        <v>1</v>
      </c>
    </row>
    <row r="7" spans="1:2" x14ac:dyDescent="0.2">
      <c r="A7" s="26" t="s">
        <v>128</v>
      </c>
      <c r="B7">
        <v>2</v>
      </c>
    </row>
    <row r="8" spans="1:2" x14ac:dyDescent="0.2">
      <c r="A8" s="26" t="s">
        <v>107</v>
      </c>
      <c r="B8">
        <v>1</v>
      </c>
    </row>
    <row r="9" spans="1:2" x14ac:dyDescent="0.2">
      <c r="A9" s="26" t="s">
        <v>107</v>
      </c>
      <c r="B9">
        <v>1</v>
      </c>
    </row>
    <row r="10" spans="1:2" x14ac:dyDescent="0.2">
      <c r="A10" s="26" t="s">
        <v>128</v>
      </c>
      <c r="B10">
        <v>2</v>
      </c>
    </row>
    <row r="11" spans="1:2" x14ac:dyDescent="0.2">
      <c r="A11" s="26" t="s">
        <v>107</v>
      </c>
      <c r="B11">
        <v>1</v>
      </c>
    </row>
    <row r="12" spans="1:2" x14ac:dyDescent="0.2">
      <c r="A12" s="26" t="s">
        <v>128</v>
      </c>
      <c r="B12">
        <v>2</v>
      </c>
    </row>
    <row r="13" spans="1:2" x14ac:dyDescent="0.2">
      <c r="A13" s="26" t="s">
        <v>107</v>
      </c>
      <c r="B13">
        <v>1</v>
      </c>
    </row>
    <row r="14" spans="1:2" x14ac:dyDescent="0.2">
      <c r="A14" s="26" t="s">
        <v>130</v>
      </c>
      <c r="B14">
        <v>6</v>
      </c>
    </row>
    <row r="15" spans="1:2" x14ac:dyDescent="0.2">
      <c r="A15" s="26" t="s">
        <v>117</v>
      </c>
      <c r="B15">
        <v>4</v>
      </c>
    </row>
    <row r="16" spans="1:2" x14ac:dyDescent="0.2">
      <c r="A16" s="26" t="s">
        <v>128</v>
      </c>
      <c r="B16">
        <v>2</v>
      </c>
    </row>
    <row r="17" spans="1:2" x14ac:dyDescent="0.2">
      <c r="A17" s="26" t="s">
        <v>107</v>
      </c>
      <c r="B17">
        <v>1</v>
      </c>
    </row>
    <row r="18" spans="1:2" x14ac:dyDescent="0.2">
      <c r="A18" s="26" t="s">
        <v>107</v>
      </c>
      <c r="B18">
        <v>1</v>
      </c>
    </row>
    <row r="19" spans="1:2" x14ac:dyDescent="0.2">
      <c r="A19" s="26" t="s">
        <v>107</v>
      </c>
      <c r="B19">
        <v>1</v>
      </c>
    </row>
    <row r="20" spans="1:2" x14ac:dyDescent="0.2">
      <c r="A20" s="26" t="s">
        <v>135</v>
      </c>
      <c r="B20">
        <v>3</v>
      </c>
    </row>
    <row r="21" spans="1:2" x14ac:dyDescent="0.2">
      <c r="A21" s="26" t="s">
        <v>128</v>
      </c>
      <c r="B21">
        <v>2</v>
      </c>
    </row>
    <row r="22" spans="1:2" x14ac:dyDescent="0.2">
      <c r="A22" s="26" t="s">
        <v>112</v>
      </c>
      <c r="B22">
        <v>5</v>
      </c>
    </row>
    <row r="23" spans="1:2" x14ac:dyDescent="0.2">
      <c r="A23" s="26" t="s">
        <v>117</v>
      </c>
      <c r="B23">
        <v>4</v>
      </c>
    </row>
    <row r="24" spans="1:2" x14ac:dyDescent="0.2">
      <c r="A24" s="26" t="s">
        <v>107</v>
      </c>
      <c r="B24">
        <v>1</v>
      </c>
    </row>
    <row r="25" spans="1:2" x14ac:dyDescent="0.2">
      <c r="A25" s="26" t="s">
        <v>107</v>
      </c>
      <c r="B25">
        <v>1</v>
      </c>
    </row>
    <row r="26" spans="1:2" x14ac:dyDescent="0.2">
      <c r="A26" s="26" t="s">
        <v>107</v>
      </c>
      <c r="B26">
        <v>1</v>
      </c>
    </row>
    <row r="27" spans="1:2" x14ac:dyDescent="0.2">
      <c r="A27" s="26" t="s">
        <v>107</v>
      </c>
      <c r="B27">
        <v>1</v>
      </c>
    </row>
    <row r="28" spans="1:2" x14ac:dyDescent="0.2">
      <c r="A28" s="26" t="s">
        <v>107</v>
      </c>
      <c r="B28">
        <v>1</v>
      </c>
    </row>
    <row r="29" spans="1:2" x14ac:dyDescent="0.2">
      <c r="A29" s="26" t="s">
        <v>117</v>
      </c>
      <c r="B29">
        <v>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Přehled</vt:lpstr>
      <vt:lpstr>Nový hřbitov-centrum</vt:lpstr>
      <vt:lpstr>Nový hřbitov-jih</vt:lpstr>
      <vt:lpstr>List2</vt:lpstr>
      <vt:lpstr>List1</vt:lpstr>
    </vt:vector>
  </TitlesOfParts>
  <Company>Energie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Matela Josef, Mgr.</cp:lastModifiedBy>
  <cp:lastPrinted>2017-10-09T19:23:15Z</cp:lastPrinted>
  <dcterms:created xsi:type="dcterms:W3CDTF">2005-02-25T06:00:54Z</dcterms:created>
  <dcterms:modified xsi:type="dcterms:W3CDTF">2018-06-17T22:01:35Z</dcterms:modified>
</cp:coreProperties>
</file>