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tochvil\Desktop\kotelna final\"/>
    </mc:Choice>
  </mc:AlternateContent>
  <xr:revisionPtr revIDLastSave="0" documentId="8_{EFE72EC4-EF21-4DB7-BE6B-D7519F30F9C8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kotelna-k oceneni" sheetId="5" r:id="rId1"/>
  </sheets>
  <definedNames>
    <definedName name="_xlnm._FilterDatabase" localSheetId="0" hidden="1">'kotelna-k oceneni'!$A$2:$G$144</definedName>
    <definedName name="Export">#N/A</definedName>
  </definedNames>
  <calcPr calcId="191029"/>
</workbook>
</file>

<file path=xl/calcChain.xml><?xml version="1.0" encoding="utf-8"?>
<calcChain xmlns="http://schemas.openxmlformats.org/spreadsheetml/2006/main">
  <c r="F165" i="5" l="1"/>
  <c r="F166" i="5"/>
  <c r="F167" i="5"/>
  <c r="F168" i="5"/>
  <c r="F169" i="5"/>
  <c r="F170" i="5"/>
  <c r="F171" i="5"/>
  <c r="F172" i="5"/>
  <c r="F173" i="5"/>
  <c r="F174" i="5"/>
  <c r="F164" i="5"/>
  <c r="F175" i="5" s="1"/>
  <c r="F157" i="5"/>
  <c r="F152" i="5"/>
  <c r="E151" i="5"/>
  <c r="F151" i="5" s="1"/>
  <c r="F153" i="5" s="1"/>
  <c r="F147" i="5"/>
  <c r="F136" i="5" l="1"/>
  <c r="F137" i="5"/>
  <c r="F138" i="5"/>
  <c r="F139" i="5"/>
  <c r="F140" i="5"/>
  <c r="F141" i="5"/>
  <c r="F143" i="5"/>
  <c r="F135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8" i="5"/>
  <c r="F129" i="5"/>
  <c r="F130" i="5"/>
  <c r="F131" i="5"/>
  <c r="F132" i="5"/>
  <c r="F133" i="5"/>
  <c r="F111" i="5"/>
  <c r="F98" i="5" l="1"/>
  <c r="F99" i="5"/>
  <c r="F96" i="5"/>
  <c r="F47" i="5"/>
  <c r="D77" i="5"/>
  <c r="D78" i="5"/>
  <c r="D94" i="5" l="1"/>
  <c r="F94" i="5" s="1"/>
  <c r="F86" i="5"/>
  <c r="F44" i="5" l="1"/>
  <c r="F41" i="5"/>
  <c r="F25" i="5" l="1"/>
  <c r="F35" i="5"/>
  <c r="F19" i="5"/>
  <c r="F18" i="5"/>
  <c r="F11" i="5"/>
  <c r="F10" i="5"/>
  <c r="F9" i="5"/>
  <c r="F8" i="5"/>
  <c r="F5" i="5"/>
  <c r="F7" i="5"/>
  <c r="F4" i="5" l="1"/>
  <c r="F6" i="5"/>
  <c r="F13" i="5"/>
  <c r="F14" i="5"/>
  <c r="F15" i="5"/>
  <c r="F16" i="5"/>
  <c r="F17" i="5"/>
  <c r="F21" i="5"/>
  <c r="F22" i="5"/>
  <c r="F23" i="5"/>
  <c r="F24" i="5"/>
  <c r="F26" i="5"/>
  <c r="F29" i="5"/>
  <c r="F30" i="5"/>
  <c r="F31" i="5"/>
  <c r="F28" i="5"/>
  <c r="F32" i="5"/>
  <c r="F33" i="5"/>
  <c r="F34" i="5"/>
  <c r="F36" i="5"/>
  <c r="F37" i="5"/>
  <c r="F38" i="5"/>
  <c r="F39" i="5"/>
  <c r="F40" i="5"/>
  <c r="F42" i="5"/>
  <c r="F43" i="5"/>
  <c r="F45" i="5"/>
  <c r="F46" i="5"/>
  <c r="F50" i="5"/>
  <c r="F51" i="5"/>
  <c r="F52" i="5"/>
  <c r="F53" i="5"/>
  <c r="F54" i="5"/>
  <c r="F55" i="5"/>
  <c r="F57" i="5"/>
  <c r="F59" i="5"/>
  <c r="F60" i="5"/>
  <c r="F61" i="5"/>
  <c r="F62" i="5"/>
  <c r="F63" i="5"/>
  <c r="F64" i="5"/>
  <c r="F65" i="5"/>
  <c r="F67" i="5"/>
  <c r="F68" i="5"/>
  <c r="F72" i="5"/>
  <c r="F73" i="5"/>
  <c r="F74" i="5"/>
  <c r="F77" i="5"/>
  <c r="F78" i="5"/>
  <c r="F80" i="5"/>
  <c r="F83" i="5"/>
  <c r="F84" i="5"/>
  <c r="F87" i="5"/>
  <c r="F88" i="5"/>
  <c r="F89" i="5"/>
  <c r="F90" i="5"/>
  <c r="F91" i="5"/>
  <c r="F101" i="5"/>
  <c r="F102" i="5"/>
  <c r="F104" i="5"/>
  <c r="F105" i="5"/>
  <c r="F106" i="5"/>
  <c r="F107" i="5"/>
  <c r="F108" i="5"/>
  <c r="F109" i="5"/>
  <c r="D69" i="5" l="1"/>
  <c r="F69" i="5" s="1"/>
  <c r="D92" i="5" l="1"/>
  <c r="F92" i="5" s="1"/>
  <c r="D75" i="5" l="1"/>
  <c r="F75" i="5" s="1"/>
  <c r="F144" i="5" s="1"/>
  <c r="E146" i="5" s="1"/>
  <c r="F146" i="5" s="1"/>
  <c r="F148" i="5" s="1"/>
  <c r="F155" i="5" s="1"/>
  <c r="F159" i="5" s="1"/>
  <c r="F177" i="5" s="1"/>
</calcChain>
</file>

<file path=xl/sharedStrings.xml><?xml version="1.0" encoding="utf-8"?>
<sst xmlns="http://schemas.openxmlformats.org/spreadsheetml/2006/main" count="304" uniqueCount="174">
  <si>
    <t>m.j.</t>
  </si>
  <si>
    <t>počet m.j</t>
  </si>
  <si>
    <t>ks</t>
  </si>
  <si>
    <t>m</t>
  </si>
  <si>
    <t>Topná zkouška</t>
  </si>
  <si>
    <t>h</t>
  </si>
  <si>
    <t>kpl</t>
  </si>
  <si>
    <t>DEMONTÁŽE</t>
  </si>
  <si>
    <t>pozice</t>
  </si>
  <si>
    <t>armatury</t>
  </si>
  <si>
    <t>kulový kohout-PLAST</t>
  </si>
  <si>
    <t>tlakoměr do jímky 10 bar</t>
  </si>
  <si>
    <t>POTRUBÍ-ocelové trubky hladké, bezešvé</t>
  </si>
  <si>
    <t xml:space="preserve"> -přímé</t>
  </si>
  <si>
    <t xml:space="preserve"> -varné koleno 90°, R=1,5D</t>
  </si>
  <si>
    <t>tlakové zkoušky potrubí do DN125 mm</t>
  </si>
  <si>
    <t>vypuštění a napuštění otopné soustavy objektů</t>
  </si>
  <si>
    <t>výchozí revize expanzní nádoby</t>
  </si>
  <si>
    <t>Stavební výpomoc a ostatní práce</t>
  </si>
  <si>
    <t>dozdění a začištění prostupů a nezbytné opravy stávajících stavebních konstrukcí</t>
  </si>
  <si>
    <t>vymalování kotelny</t>
  </si>
  <si>
    <t>kotelna</t>
  </si>
  <si>
    <t>elektromagnetický ventil na ZP, DN80, max. přetlak 50 kPa, kv=60, 230V, 50Hz, IP65</t>
  </si>
  <si>
    <t>Cirkulační čerpadlo, 230 V, s kulovým uzávěrem a zpětnou klapkou</t>
  </si>
  <si>
    <t>nabíjecí čerpadlo ohřevu TV, H=1m, Q=430 l/h, 230 V AC,  P= 7W</t>
  </si>
  <si>
    <t>oddělovací člen okruhu pitné vody s vodoměrem</t>
  </si>
  <si>
    <t>Regulační přístroj kotlů, vč. ovládání přes internet</t>
  </si>
  <si>
    <t>Kaskádový modul</t>
  </si>
  <si>
    <t>okruhový modul</t>
  </si>
  <si>
    <t>Sada čidla teplé vody</t>
  </si>
  <si>
    <t>regulace kotlů</t>
  </si>
  <si>
    <t>odkouření kotlů</t>
  </si>
  <si>
    <t>Sada šachty DN160, vč. hlavice a patního kolene</t>
  </si>
  <si>
    <t>Trubka DN160, délka 1000 mm</t>
  </si>
  <si>
    <t>Trubka DN160, délka 2000 mm</t>
  </si>
  <si>
    <t>Trubka revizní DN160</t>
  </si>
  <si>
    <t xml:space="preserve">1" </t>
  </si>
  <si>
    <t>5/4"</t>
  </si>
  <si>
    <t>3/4"</t>
  </si>
  <si>
    <t>POTRUBÍ-plastové PPR potrubí</t>
  </si>
  <si>
    <t>do průměru 40 mm</t>
  </si>
  <si>
    <t xml:space="preserve"> -koleno 90°</t>
  </si>
  <si>
    <t>POTRUBÍ-Cu, měděné, pájené na měkko, vč. kolínek, redukcí, ohybů….</t>
  </si>
  <si>
    <t>2x vypláchnutí topného systému</t>
  </si>
  <si>
    <t>ohřívač vody</t>
  </si>
  <si>
    <t>plyn. potrubí k ohřívači a podružnému plynoměru DN20</t>
  </si>
  <si>
    <t>stáv. úpravna vody</t>
  </si>
  <si>
    <t>stáv. Kotle, vč. jejich odkouření (cca á 15 m)</t>
  </si>
  <si>
    <t xml:space="preserve">potrubí od stáv. kotlů (DN50) k vodorovnému rozvodu (DN65) </t>
  </si>
  <si>
    <t>stáv. kotlová čerpadla</t>
  </si>
  <si>
    <t>stáv.armatury kotlové větve (uz. kohouty, zpětná klapka)</t>
  </si>
  <si>
    <t>část potrubí stáv. rozdělovače/sběrače (DN65) a jeho zaslepení (viz. Výkres)</t>
  </si>
  <si>
    <t>podružný plynoměr G4-BK</t>
  </si>
  <si>
    <t>potrubí stáv. topné větve, vč. zbylých armatur (DN25)</t>
  </si>
  <si>
    <t>kulový uzávěr UK, PN10, 120°</t>
  </si>
  <si>
    <t>6/4"</t>
  </si>
  <si>
    <t>DN65</t>
  </si>
  <si>
    <t>vyp.kohout kulový DN 15</t>
  </si>
  <si>
    <t>Teploměr bimetalový ručkový, D 80 mm 0-120°C, délka čidla 45 mm + navařovací pouzdro</t>
  </si>
  <si>
    <t>automatické odvzdušnění AO 10,DN 10</t>
  </si>
  <si>
    <t>Spojovací potrubí-ocel závitové vč.tvarovek, uložení ve strojovnách</t>
  </si>
  <si>
    <t>5/4" DN 32</t>
  </si>
  <si>
    <t>tlaková zkouška potrubí ocel  do DN 50</t>
  </si>
  <si>
    <t>42 x 1,5</t>
  </si>
  <si>
    <t>28x1,5</t>
  </si>
  <si>
    <t>přechod ocel-Cu 42 x 6/4"</t>
  </si>
  <si>
    <t>potrubní redukce měď 42/32</t>
  </si>
  <si>
    <t>chráničky pro prostupy potrubí zdmi PVC pr.63 mm</t>
  </si>
  <si>
    <t>přechod ocel-Cu/Cu-ocel</t>
  </si>
  <si>
    <t>tlaková zkouška potrubí CU do pr.42</t>
  </si>
  <si>
    <t>axiální vlnovcový kompenzátor pro měděné potrubí, D 42, kompenzační schopnost 10 mm</t>
  </si>
  <si>
    <t>Nátěry</t>
  </si>
  <si>
    <t>doplňkových kostrukcí dvojnásobné, 1x email,zákl. nátěr</t>
  </si>
  <si>
    <t>m2</t>
  </si>
  <si>
    <t>seřízení, hydraulické vyregulování nastavením reg.kohoutu</t>
  </si>
  <si>
    <t>nemrznoucí směs propylen glykol 44%</t>
  </si>
  <si>
    <t>l</t>
  </si>
  <si>
    <t>Odstranění tep.izolace potrubí</t>
  </si>
  <si>
    <t>z potrubí -Izolace tepelné s Al folií pro potrubí</t>
  </si>
  <si>
    <t>do DN 50</t>
  </si>
  <si>
    <t>likvidace tepelných izolací</t>
  </si>
  <si>
    <t>m3</t>
  </si>
  <si>
    <t>likvidace tepelných izolací na skládku</t>
  </si>
  <si>
    <t>do DN 65</t>
  </si>
  <si>
    <t>vrtání otvorů pr.65 mm pro prostupy potrubí ve zdivu tl.600 mm</t>
  </si>
  <si>
    <t>vrtání otvorů pr.65 mm pro prostupy potrubí ve zdivu tl.150 mm</t>
  </si>
  <si>
    <t>dtto pr.65 mm stropními konstrukcemi</t>
  </si>
  <si>
    <t>zazdění plastových chrániček pr.65 mm</t>
  </si>
  <si>
    <t>oprava vnitřních štukových omítek</t>
  </si>
  <si>
    <t>oprava malby vápenná bílá</t>
  </si>
  <si>
    <t>oběhové čerpadlo s regulací otáček, Mmax=3,9 m3/h, H=8m, 1x230 V, Pmax=50W</t>
  </si>
  <si>
    <t>oběhové čerpadlo s regulací otáček, Mmax=3,5 m3/h, H=6m, 1x230 V, Pmax=34W</t>
  </si>
  <si>
    <t>3-cestný směšovací ventil, DN 15, kvs=1m3/h,
+ servopohon, 3-bod, 230V, 5 VA, 120s</t>
  </si>
  <si>
    <t>zpětná klapka ZK</t>
  </si>
  <si>
    <t>1"</t>
  </si>
  <si>
    <t>1" DN 25</t>
  </si>
  <si>
    <r>
      <t>Izolace tepelné - izolační potrubní pouzdra PIPO ALS</t>
    </r>
    <r>
      <rPr>
        <sz val="12"/>
        <rFont val="Times New Roman"/>
        <family val="1"/>
        <charset val="238"/>
      </rPr>
      <t xml:space="preserve"> (</t>
    </r>
    <r>
      <rPr>
        <sz val="12"/>
        <rFont val="Calibri"/>
        <family val="2"/>
        <charset val="238"/>
      </rPr>
      <t>Ø x tloušťka)</t>
    </r>
  </si>
  <si>
    <t>potrubí do DN 65, včetně- základní syntetické,</t>
  </si>
  <si>
    <t>%</t>
  </si>
  <si>
    <t>demotáž stáv. komponent jednotlivých větví vč. armatur</t>
  </si>
  <si>
    <r>
      <t>m</t>
    </r>
    <r>
      <rPr>
        <vertAlign val="superscript"/>
        <sz val="11"/>
        <rFont val="Times New Roman"/>
        <family val="1"/>
        <charset val="238"/>
      </rPr>
      <t>2</t>
    </r>
  </si>
  <si>
    <t>cena celkem</t>
  </si>
  <si>
    <t>cena/m.j.</t>
  </si>
  <si>
    <t>celkem</t>
  </si>
  <si>
    <t xml:space="preserve">přesun hmot pro strojovny stanovený procentní sazbou, vodor. vzdálenost do 50 m v objektech do výšky 12m </t>
  </si>
  <si>
    <t xml:space="preserve">přesun hmot pro potrubí stanovený procentní sazbou, vodor. vzdálenost do 50 m v objektech do výšky 12m </t>
  </si>
  <si>
    <t xml:space="preserve">přesun hmot pro armatury stanovený procentní sazbou, vodor. vzdálenost do 50 m v objektech do výšky 12m </t>
  </si>
  <si>
    <t>Plynový filtr 1 1/4" pro každý kotel</t>
  </si>
  <si>
    <t>Propojovací sada DN65/DN80 pro kotle, vč. potrubí s izolací, dvě uzavírací klapky, dva uzavírací ventily a čtyři adaptéry pro připojení na přírubu</t>
  </si>
  <si>
    <t>Pojistná skupina, vč. pojistného ventil 3 bary, manometru a odvzdušnění a izolace</t>
  </si>
  <si>
    <r>
      <t xml:space="preserve">Stacionární kondenzační kotel o výkonu 200 kW při spádu 50/30 °C (186,1 kW při spádu 80/60 °C)
 - Minimální výkon 37,3 kW při spádu 50/30 °C (33,7 kW při spádu 80/60 °C) – modulace 1:6
 - Min.-max. příkon 34,5 – 189,9 kW
 - Výměník tepla ze slitiny Al-Si
 - Integrovaný předsměšovací hořák, normovaný emisní faktor dle EN15502 - CO 18 mg/kWh,   NOx 40 mg/kWh
 - Připojovací tlak plynu 17-25 mbar
 - Max. výstupní teplota až 95 °C
 - Max. provozní tlak 6 bar
 - Max. ΔT výstup-zpátečka je 50 K při plném výkonu
 - Elektrický příkon min/max – 42/234 W
 - Hmotnost 210 kg (minimální transportní 139 kg)
 - </t>
    </r>
    <r>
      <rPr>
        <b/>
        <sz val="10"/>
        <rFont val="Arial"/>
        <family val="2"/>
        <charset val="238"/>
      </rPr>
      <t>levé provedení</t>
    </r>
    <r>
      <rPr>
        <sz val="10"/>
        <rFont val="Arial"/>
        <charset val="238"/>
      </rPr>
      <t xml:space="preserve">
</t>
    </r>
  </si>
  <si>
    <r>
      <t xml:space="preserve">Stacionární kondenzační kotel o výkonu 200 kW při spádu 50/30 °C (186,1 kW při spádu 80/60 °C)
 - Minimální výkon 37,3 kW při spádu 50/30 °C (33,7 kW při spádu 80/60 °C) – modulace 1:6
 - Min.-max. příkon 34,5 – 189,9 kW
 - Výměník tepla ze slitiny Al-Si
 - Integrovaný předsměšovací hořák, normovaný emisní faktor dle EN15502 - CO 18 mg/kWh,   NOx 40 mg/kWh
 - Připojovací tlak plynu 17-25 mbar
 - Max. výstupní teplota až 95 °C
 - Max. provozní tlak 6 bar
 - Max. ΔT výstup-zpátečka je 50 K při plném výkonu
 - Elektrický příkon min/max – 42/234 W
 - Hmotnost 210 kg (minimální transportní 139 kg)
 - </t>
    </r>
    <r>
      <rPr>
        <b/>
        <sz val="10"/>
        <rFont val="Arial"/>
        <family val="2"/>
        <charset val="238"/>
      </rPr>
      <t>pravé provedení</t>
    </r>
    <r>
      <rPr>
        <sz val="10"/>
        <rFont val="Arial"/>
        <family val="2"/>
        <charset val="238"/>
      </rPr>
      <t xml:space="preserve">
</t>
    </r>
  </si>
  <si>
    <r>
      <t>Sada pro připojení expanzní nádoby na kotel, vč. vypouštění, 1 1/4" vč.</t>
    </r>
    <r>
      <rPr>
        <b/>
        <sz val="10"/>
        <rFont val="Arial"/>
        <family val="2"/>
        <charset val="238"/>
      </rPr>
      <t xml:space="preserve"> expanzní nádoby, 50 l</t>
    </r>
  </si>
  <si>
    <t>Neutralizační zařízení NE0.1, vč. granulátu</t>
  </si>
  <si>
    <t>Zásobník teplé vody, 400 l</t>
  </si>
  <si>
    <t>Ponorná jímka pro čidlo strategie průměru 9,7 mm, R1/2", délka 100 mm</t>
  </si>
  <si>
    <t>Čidlo FV/FZ</t>
  </si>
  <si>
    <t>Sada čidla teplé vody, obsahuje čidlo TV Ø 6 mm, připojovací konektory a montážní materiál do jímky</t>
  </si>
  <si>
    <t>odkalovač, Vmax=22m3/h</t>
  </si>
  <si>
    <t>Demineralizační sada , obsahuje patronu s kapacitou 16000 l x °dH, náhradní náplň, připojovací sadu s měřičem vodivosti, elektronický vodoměr, izolaci a konzolu na stěnu</t>
  </si>
  <si>
    <t xml:space="preserve">Zapůjčení demineralizační patrony pro prvotní napuštění </t>
  </si>
  <si>
    <t>Redukce z DN200 na DN160, připojení na kotel</t>
  </si>
  <si>
    <t>3-cestný směšovací ventil, DN 25, kvs=6,3 m3/h,
+ servopohon, 3-bod, 230V, 5 VA, 120s</t>
  </si>
  <si>
    <t>3-cestný směšovací ventil, DN 20, kvs=4m3/h,
+ servopohon, 3-bod, 230V, 5 VA, 120s</t>
  </si>
  <si>
    <t>3-cestný směšovací ventil, DN 20, kvs=2,5m3/h,
+ servopohon, 3-bod, 230V, 5 VA, 120s</t>
  </si>
  <si>
    <t>oběhové čerpadlo s regulací otáček, Mmax=3,01m3/h, Hmax=5m, 1x230 V, Pmax=26W</t>
  </si>
  <si>
    <t>3-cestný směšovací ventil, DN 15, kvs=1,63 m3/h,
+ servopohon, 3-bod, 230V, 5 VA, 120s</t>
  </si>
  <si>
    <t>oběhové čerpadlo s regulací otáček, Mmax=2,54m3/h, Hmax=4m, 1x230 V, Pmax=26W</t>
  </si>
  <si>
    <t>automatická čerpací stanice s vestavěným zpětným ventilem</t>
  </si>
  <si>
    <t>DN80 (88,9x3,2mm)</t>
  </si>
  <si>
    <t>DN65-&gt;80</t>
  </si>
  <si>
    <r>
      <t>DN80 (</t>
    </r>
    <r>
      <rPr>
        <sz val="12"/>
        <rFont val="Calibri"/>
        <family val="2"/>
        <charset val="238"/>
      </rPr>
      <t>Ø</t>
    </r>
    <r>
      <rPr>
        <sz val="12"/>
        <rFont val="Times New Roman"/>
        <family val="1"/>
        <charset val="238"/>
      </rPr>
      <t>90 x 50 mm)</t>
    </r>
  </si>
  <si>
    <t>koleno 90°, DN80</t>
  </si>
  <si>
    <t>DN80-&gt;Cu28x1,5</t>
  </si>
  <si>
    <r>
      <rPr>
        <sz val="12"/>
        <rFont val="Calibri"/>
        <family val="2"/>
        <charset val="238"/>
      </rPr>
      <t>Ø28</t>
    </r>
    <r>
      <rPr>
        <sz val="12"/>
        <rFont val="Times New Roman"/>
        <family val="1"/>
        <charset val="238"/>
      </rPr>
      <t xml:space="preserve"> x 30 mm</t>
    </r>
  </si>
  <si>
    <t>bezpřírubová klapka DN80</t>
  </si>
  <si>
    <t xml:space="preserve">expanzní nádoba- 500 l </t>
  </si>
  <si>
    <t>Desková otopná tělesa (typ/výška-délka)</t>
  </si>
  <si>
    <t>33/900-1000</t>
  </si>
  <si>
    <t>přímý radiátorový ventil</t>
  </si>
  <si>
    <t>přímé šroubení</t>
  </si>
  <si>
    <t>termostaticktá hlavice</t>
  </si>
  <si>
    <t>stáv. rozdělovače a sběrače</t>
  </si>
  <si>
    <t>stáv. potrubí k rozdělovači/sběrači</t>
  </si>
  <si>
    <t>DN 80</t>
  </si>
  <si>
    <t>oprava a nátěr podlahy</t>
  </si>
  <si>
    <t>Deskový výměník VODA/GLYKOL, P= 70 kW, glykol 44%, vč. izolace</t>
  </si>
  <si>
    <t>reg. uzel VZT jednotky - dodávka VZT</t>
  </si>
  <si>
    <t>exp. nádoba glykolového okruhu (44%) 8 l, 10 bar</t>
  </si>
  <si>
    <t>oběhové čerpadlo pro desk.výměník Q=5 m3/h, H=3,0 m, integrovaná regulace diferenčního tlaku, 230 V, 110W, DN 25</t>
  </si>
  <si>
    <t>Dodávka zařízení - část ÚT</t>
  </si>
  <si>
    <t>Montáž zařízení - část ÚT</t>
  </si>
  <si>
    <t>CELKEM DODÁVKA A MONTÁŽ ÚT</t>
  </si>
  <si>
    <t xml:space="preserve">Dodávka zařízení - Měření a regulace </t>
  </si>
  <si>
    <t xml:space="preserve">Montáž zařízení - Měření a regulace </t>
  </si>
  <si>
    <t>CELKEM DODÁVKA A MONTÁŽ MaR</t>
  </si>
  <si>
    <t xml:space="preserve">DODÁVKA A MONTÁŽ ZAŘÍZENÍ - CELKEM </t>
  </si>
  <si>
    <t xml:space="preserve">Demontáž kotelny </t>
  </si>
  <si>
    <t xml:space="preserve">CELKOVÉ INVESTIČNÍ NÁKLADY </t>
  </si>
  <si>
    <t>Montáž, ostatní výkony</t>
  </si>
  <si>
    <t>Kabeláž, trasy</t>
  </si>
  <si>
    <t>Instalace, zapojení přístrojů</t>
  </si>
  <si>
    <t>Uživatelský SW</t>
  </si>
  <si>
    <t xml:space="preserve">Test 1:1 - individual vyzkoušen </t>
  </si>
  <si>
    <t xml:space="preserve">Komplexní vyzkoušení, zproveznění </t>
  </si>
  <si>
    <t>Koordinace s jinými profesemi</t>
  </si>
  <si>
    <t>Zaškolení obsluhy</t>
  </si>
  <si>
    <t>Revize</t>
  </si>
  <si>
    <t>Doprava, režie</t>
  </si>
  <si>
    <t xml:space="preserve">PD dodavatel </t>
  </si>
  <si>
    <t xml:space="preserve">PD skutečného stavu </t>
  </si>
  <si>
    <t>MONTÁŽ + OSTATNÍ VÝKONY</t>
  </si>
  <si>
    <t>CELKOVÁ DODÁVKA + MONTÁŽ + OSTATNÍ VÝKONY</t>
  </si>
  <si>
    <t>Oprava kotelny DK Milevsko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</si>
</sst>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1">
    <font>
      <sz val="10"/>
      <name val="Arial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0"/>
      <name val="Arial"/>
      <family val="2"/>
      <charset val="238"/>
    </font>
    <font>
      <sz val="10"/>
      <color theme="0" tint="-0.14999847407452621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</font>
    <font>
      <b/>
      <sz val="10"/>
      <name val="Arial"/>
      <family val="2"/>
      <charset val="238"/>
    </font>
    <font>
      <sz val="11"/>
      <name val="Times New Roman CE obyčejné"/>
      <charset val="238"/>
    </font>
    <font>
      <sz val="11"/>
      <name val="Times New Roman"/>
      <family val="1"/>
      <charset val="238"/>
    </font>
    <font>
      <sz val="12"/>
      <name val="Times New Roman CE obyeejné"/>
      <family val="2"/>
      <charset val="238"/>
    </font>
    <font>
      <vertAlign val="superscript"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2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7" fillId="0" borderId="0"/>
  </cellStyleXfs>
  <cellXfs count="81">
    <xf numFmtId="0" fontId="0" fillId="0" borderId="0" xfId="0"/>
    <xf numFmtId="0" fontId="2" fillId="0" borderId="0" xfId="0" applyFont="1" applyBorder="1" applyAlignment="1">
      <alignment wrapText="1"/>
    </xf>
    <xf numFmtId="0" fontId="0" fillId="0" borderId="0" xfId="0" applyAlignment="1">
      <alignment horizontal="center"/>
    </xf>
    <xf numFmtId="0" fontId="4" fillId="4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49" fontId="5" fillId="0" borderId="0" xfId="0" applyNumberFormat="1" applyFont="1" applyAlignment="1">
      <alignment horizontal="left" vertical="top" wrapText="1"/>
    </xf>
    <xf numFmtId="0" fontId="5" fillId="4" borderId="0" xfId="0" applyFont="1" applyFill="1" applyAlignment="1">
      <alignment horizontal="center"/>
    </xf>
    <xf numFmtId="0" fontId="3" fillId="4" borderId="0" xfId="0" applyFont="1" applyFill="1" applyBorder="1"/>
    <xf numFmtId="0" fontId="5" fillId="0" borderId="0" xfId="0" applyFont="1" applyFill="1" applyAlignment="1">
      <alignment horizontal="center"/>
    </xf>
    <xf numFmtId="49" fontId="5" fillId="0" borderId="0" xfId="0" applyNumberFormat="1" applyFont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 vertical="center"/>
    </xf>
    <xf numFmtId="49" fontId="5" fillId="0" borderId="0" xfId="0" applyNumberFormat="1" applyFont="1" applyAlignment="1">
      <alignment vertical="top"/>
    </xf>
    <xf numFmtId="0" fontId="5" fillId="0" borderId="0" xfId="0" applyFont="1" applyFill="1"/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 applyProtection="1">
      <alignment horizontal="center" vertical="top" wrapText="1"/>
      <protection locked="0"/>
    </xf>
    <xf numFmtId="0" fontId="14" fillId="0" borderId="0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/>
    <xf numFmtId="164" fontId="0" fillId="0" borderId="0" xfId="0" applyNumberFormat="1"/>
    <xf numFmtId="164" fontId="5" fillId="0" borderId="0" xfId="0" applyNumberFormat="1" applyFont="1" applyAlignment="1">
      <alignment wrapText="1"/>
    </xf>
    <xf numFmtId="164" fontId="9" fillId="0" borderId="0" xfId="0" applyNumberFormat="1" applyFont="1"/>
    <xf numFmtId="164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center"/>
    </xf>
    <xf numFmtId="164" fontId="2" fillId="0" borderId="0" xfId="0" applyNumberFormat="1" applyFont="1" applyFill="1" applyBorder="1" applyAlignment="1">
      <alignment wrapText="1"/>
    </xf>
    <xf numFmtId="164" fontId="9" fillId="0" borderId="0" xfId="0" applyNumberFormat="1" applyFont="1" applyAlignment="1">
      <alignment vertical="top"/>
    </xf>
    <xf numFmtId="164" fontId="11" fillId="0" borderId="0" xfId="0" applyNumberFormat="1" applyFont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164" fontId="5" fillId="0" borderId="0" xfId="0" applyNumberFormat="1" applyFont="1" applyFill="1"/>
    <xf numFmtId="0" fontId="6" fillId="0" borderId="0" xfId="0" applyFont="1" applyFill="1"/>
    <xf numFmtId="0" fontId="16" fillId="0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 vertical="center"/>
    </xf>
    <xf numFmtId="0" fontId="18" fillId="0" borderId="0" xfId="2" applyFont="1" applyFill="1" applyBorder="1"/>
    <xf numFmtId="0" fontId="19" fillId="0" borderId="0" xfId="2" applyFont="1" applyFill="1" applyBorder="1"/>
    <xf numFmtId="0" fontId="2" fillId="0" borderId="0" xfId="0" applyFont="1" applyFill="1" applyBorder="1"/>
    <xf numFmtId="0" fontId="19" fillId="0" borderId="0" xfId="2" applyFont="1" applyFill="1" applyBorder="1" applyAlignment="1">
      <alignment wrapText="1"/>
    </xf>
    <xf numFmtId="0" fontId="18" fillId="0" borderId="0" xfId="2" applyFont="1" applyFill="1" applyBorder="1" applyAlignment="1">
      <alignment wrapText="1"/>
    </xf>
    <xf numFmtId="164" fontId="20" fillId="0" borderId="0" xfId="0" applyNumberFormat="1" applyFont="1"/>
    <xf numFmtId="0" fontId="3" fillId="4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2" fillId="3" borderId="0" xfId="0" applyFont="1" applyFill="1"/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7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RowHeight="12.75"/>
  <cols>
    <col min="1" max="1" width="9.140625" style="2"/>
    <col min="2" max="2" width="81.140625" bestFit="1" customWidth="1"/>
    <col min="3" max="3" width="9.42578125" style="2" bestFit="1" customWidth="1"/>
    <col min="4" max="4" width="13.85546875" style="10" bestFit="1" customWidth="1"/>
    <col min="5" max="5" width="14.28515625" style="51" bestFit="1" customWidth="1"/>
    <col min="6" max="6" width="15.85546875" style="52" bestFit="1" customWidth="1"/>
    <col min="8" max="8" width="84.42578125" customWidth="1"/>
  </cols>
  <sheetData>
    <row r="1" spans="1:8" ht="16.5" thickBot="1">
      <c r="A1" s="80" t="s">
        <v>173</v>
      </c>
      <c r="B1" s="80"/>
      <c r="C1" s="78"/>
      <c r="D1" s="78"/>
    </row>
    <row r="2" spans="1:8" ht="16.5" thickBot="1">
      <c r="A2" s="7" t="s">
        <v>8</v>
      </c>
      <c r="B2" s="5"/>
      <c r="C2" s="6" t="s">
        <v>0</v>
      </c>
      <c r="D2" s="18" t="s">
        <v>1</v>
      </c>
      <c r="E2" s="53" t="s">
        <v>102</v>
      </c>
      <c r="F2" s="51" t="s">
        <v>101</v>
      </c>
    </row>
    <row r="3" spans="1:8" ht="15.75">
      <c r="A3" s="79" t="s">
        <v>21</v>
      </c>
      <c r="B3" s="79"/>
      <c r="C3" s="3"/>
      <c r="D3" s="19"/>
    </row>
    <row r="4" spans="1:8" s="12" customFormat="1" ht="191.25">
      <c r="A4" s="14">
        <v>1</v>
      </c>
      <c r="B4" s="15" t="s">
        <v>110</v>
      </c>
      <c r="C4" s="11" t="s">
        <v>2</v>
      </c>
      <c r="D4" s="11">
        <v>1</v>
      </c>
      <c r="E4" s="62"/>
      <c r="F4" s="56">
        <f t="shared" ref="F4:F65" si="0">D4*E4</f>
        <v>0</v>
      </c>
    </row>
    <row r="5" spans="1:8" s="12" customFormat="1" ht="191.25">
      <c r="A5" s="14">
        <v>1</v>
      </c>
      <c r="B5" s="15" t="s">
        <v>111</v>
      </c>
      <c r="C5" s="11" t="s">
        <v>2</v>
      </c>
      <c r="D5" s="11">
        <v>1</v>
      </c>
      <c r="E5" s="62"/>
      <c r="F5" s="56">
        <f t="shared" ref="F5" si="1">D5*E5</f>
        <v>0</v>
      </c>
    </row>
    <row r="6" spans="1:8" s="12" customFormat="1" ht="26.25">
      <c r="A6" s="14">
        <v>5</v>
      </c>
      <c r="B6" s="15" t="s">
        <v>108</v>
      </c>
      <c r="C6" s="37" t="s">
        <v>6</v>
      </c>
      <c r="D6" s="11">
        <v>1</v>
      </c>
      <c r="E6" s="51"/>
      <c r="F6" s="51">
        <f t="shared" si="0"/>
        <v>0</v>
      </c>
      <c r="H6"/>
    </row>
    <row r="7" spans="1:8" s="12" customFormat="1" ht="15.75">
      <c r="A7" s="14">
        <v>29</v>
      </c>
      <c r="B7" s="13" t="s">
        <v>107</v>
      </c>
      <c r="C7" s="37" t="s">
        <v>2</v>
      </c>
      <c r="D7" s="11">
        <v>2</v>
      </c>
      <c r="E7" s="51"/>
      <c r="F7" s="51">
        <f t="shared" si="0"/>
        <v>0</v>
      </c>
      <c r="H7"/>
    </row>
    <row r="8" spans="1:8" s="12" customFormat="1" ht="25.5">
      <c r="A8" s="14">
        <v>30</v>
      </c>
      <c r="B8" s="63" t="s">
        <v>112</v>
      </c>
      <c r="C8" s="37" t="s">
        <v>2</v>
      </c>
      <c r="D8" s="11">
        <v>2</v>
      </c>
      <c r="E8" s="56"/>
      <c r="F8" s="56">
        <f t="shared" si="0"/>
        <v>0</v>
      </c>
      <c r="H8"/>
    </row>
    <row r="9" spans="1:8" s="12" customFormat="1" ht="15.75">
      <c r="A9" s="14">
        <v>13</v>
      </c>
      <c r="B9" s="13" t="s">
        <v>109</v>
      </c>
      <c r="C9" s="37" t="s">
        <v>2</v>
      </c>
      <c r="D9" s="11">
        <v>2</v>
      </c>
      <c r="E9" s="51"/>
      <c r="F9" s="56">
        <f t="shared" si="0"/>
        <v>0</v>
      </c>
      <c r="H9"/>
    </row>
    <row r="10" spans="1:8" s="12" customFormat="1" ht="15.75">
      <c r="A10" s="14">
        <v>7</v>
      </c>
      <c r="B10" s="13" t="s">
        <v>113</v>
      </c>
      <c r="C10" s="37" t="s">
        <v>2</v>
      </c>
      <c r="D10" s="11">
        <v>1</v>
      </c>
      <c r="E10" s="51"/>
      <c r="F10" s="56">
        <f t="shared" si="0"/>
        <v>0</v>
      </c>
      <c r="H10"/>
    </row>
    <row r="11" spans="1:8" s="12" customFormat="1" ht="15.75">
      <c r="A11" s="14">
        <v>2</v>
      </c>
      <c r="B11" s="13" t="s">
        <v>114</v>
      </c>
      <c r="C11" s="37" t="s">
        <v>2</v>
      </c>
      <c r="D11" s="11">
        <v>1</v>
      </c>
      <c r="E11" s="51"/>
      <c r="F11" s="56">
        <f t="shared" si="0"/>
        <v>0</v>
      </c>
      <c r="H11"/>
    </row>
    <row r="12" spans="1:8" s="12" customFormat="1" ht="15.75">
      <c r="A12" s="14"/>
      <c r="B12" s="16" t="s">
        <v>30</v>
      </c>
      <c r="C12" s="37"/>
      <c r="D12" s="11"/>
      <c r="E12" s="51"/>
      <c r="F12" s="51"/>
      <c r="H12"/>
    </row>
    <row r="13" spans="1:8" s="12" customFormat="1" ht="15.75">
      <c r="A13" s="14"/>
      <c r="B13" s="15" t="s">
        <v>26</v>
      </c>
      <c r="C13" s="37" t="s">
        <v>2</v>
      </c>
      <c r="D13" s="11">
        <v>2</v>
      </c>
      <c r="E13" s="51"/>
      <c r="F13" s="51">
        <f t="shared" si="0"/>
        <v>0</v>
      </c>
      <c r="H13"/>
    </row>
    <row r="14" spans="1:8" s="12" customFormat="1" ht="15.75">
      <c r="A14" s="14"/>
      <c r="B14" s="15" t="s">
        <v>27</v>
      </c>
      <c r="C14" s="37" t="s">
        <v>2</v>
      </c>
      <c r="D14" s="11">
        <v>1</v>
      </c>
      <c r="E14" s="51"/>
      <c r="F14" s="51">
        <f t="shared" si="0"/>
        <v>0</v>
      </c>
      <c r="H14"/>
    </row>
    <row r="15" spans="1:8" s="12" customFormat="1" ht="15.75">
      <c r="A15" s="14"/>
      <c r="B15" s="15" t="s">
        <v>28</v>
      </c>
      <c r="C15" s="37" t="s">
        <v>2</v>
      </c>
      <c r="D15" s="11">
        <v>7</v>
      </c>
      <c r="E15" s="51"/>
      <c r="F15" s="51">
        <f t="shared" si="0"/>
        <v>0</v>
      </c>
      <c r="H15"/>
    </row>
    <row r="16" spans="1:8" s="12" customFormat="1" ht="15.75">
      <c r="A16" s="14"/>
      <c r="B16" s="15" t="s">
        <v>115</v>
      </c>
      <c r="C16" s="37" t="s">
        <v>2</v>
      </c>
      <c r="D16" s="11">
        <v>7</v>
      </c>
      <c r="E16" s="51"/>
      <c r="F16" s="51">
        <f t="shared" si="0"/>
        <v>0</v>
      </c>
      <c r="H16"/>
    </row>
    <row r="17" spans="1:8" s="12" customFormat="1" ht="15.75">
      <c r="A17" s="14"/>
      <c r="B17" s="15" t="s">
        <v>29</v>
      </c>
      <c r="C17" s="37" t="s">
        <v>6</v>
      </c>
      <c r="D17" s="11">
        <v>1</v>
      </c>
      <c r="E17" s="51"/>
      <c r="F17" s="51">
        <f t="shared" si="0"/>
        <v>0</v>
      </c>
      <c r="H17"/>
    </row>
    <row r="18" spans="1:8" s="12" customFormat="1" ht="15.75">
      <c r="A18" s="14"/>
      <c r="B18" s="15" t="s">
        <v>116</v>
      </c>
      <c r="C18" s="37" t="s">
        <v>2</v>
      </c>
      <c r="D18" s="11">
        <v>6</v>
      </c>
      <c r="E18" s="51"/>
      <c r="F18" s="51">
        <f t="shared" si="0"/>
        <v>0</v>
      </c>
      <c r="H18"/>
    </row>
    <row r="19" spans="1:8" s="12" customFormat="1" ht="26.25">
      <c r="A19" s="14"/>
      <c r="B19" s="15" t="s">
        <v>117</v>
      </c>
      <c r="C19" s="37" t="s">
        <v>2</v>
      </c>
      <c r="D19" s="11">
        <v>1</v>
      </c>
      <c r="E19" s="51"/>
      <c r="F19" s="51">
        <f t="shared" si="0"/>
        <v>0</v>
      </c>
      <c r="H19"/>
    </row>
    <row r="20" spans="1:8" s="12" customFormat="1" ht="15.75">
      <c r="A20" s="14"/>
      <c r="B20" s="16" t="s">
        <v>31</v>
      </c>
      <c r="C20" s="37"/>
      <c r="D20" s="11"/>
      <c r="E20" s="51"/>
      <c r="F20" s="51"/>
    </row>
    <row r="21" spans="1:8" s="12" customFormat="1" ht="15.75">
      <c r="A21" s="14"/>
      <c r="B21" s="15" t="s">
        <v>32</v>
      </c>
      <c r="C21" s="37" t="s">
        <v>2</v>
      </c>
      <c r="D21" s="11">
        <v>2</v>
      </c>
      <c r="E21" s="51"/>
      <c r="F21" s="51">
        <f t="shared" si="0"/>
        <v>0</v>
      </c>
    </row>
    <row r="22" spans="1:8" s="12" customFormat="1" ht="15.75">
      <c r="A22" s="14"/>
      <c r="B22" s="15" t="s">
        <v>33</v>
      </c>
      <c r="C22" s="37" t="s">
        <v>2</v>
      </c>
      <c r="D22" s="11">
        <v>4</v>
      </c>
      <c r="E22" s="51"/>
      <c r="F22" s="51">
        <f t="shared" si="0"/>
        <v>0</v>
      </c>
    </row>
    <row r="23" spans="1:8" s="12" customFormat="1" ht="15.75">
      <c r="A23" s="14"/>
      <c r="B23" s="15" t="s">
        <v>34</v>
      </c>
      <c r="C23" s="37" t="s">
        <v>2</v>
      </c>
      <c r="D23" s="11">
        <v>14</v>
      </c>
      <c r="E23" s="51"/>
      <c r="F23" s="51">
        <f t="shared" si="0"/>
        <v>0</v>
      </c>
    </row>
    <row r="24" spans="1:8" s="12" customFormat="1" ht="15.75">
      <c r="A24" s="14"/>
      <c r="B24" s="15" t="s">
        <v>35</v>
      </c>
      <c r="C24" s="37" t="s">
        <v>2</v>
      </c>
      <c r="D24" s="11">
        <v>2</v>
      </c>
      <c r="E24" s="51"/>
      <c r="F24" s="51">
        <f t="shared" si="0"/>
        <v>0</v>
      </c>
    </row>
    <row r="25" spans="1:8" s="12" customFormat="1" ht="15.75">
      <c r="A25" s="14"/>
      <c r="B25" s="15" t="s">
        <v>121</v>
      </c>
      <c r="C25" s="37" t="s">
        <v>2</v>
      </c>
      <c r="D25" s="11">
        <v>2</v>
      </c>
      <c r="E25" s="51"/>
      <c r="F25" s="51">
        <f t="shared" ref="F25" si="2">D25*E25</f>
        <v>0</v>
      </c>
    </row>
    <row r="26" spans="1:8" s="12" customFormat="1" ht="15.75">
      <c r="A26" s="14">
        <v>3</v>
      </c>
      <c r="B26" s="8" t="s">
        <v>146</v>
      </c>
      <c r="C26" s="37" t="s">
        <v>2</v>
      </c>
      <c r="D26" s="11">
        <v>1</v>
      </c>
      <c r="E26" s="51"/>
      <c r="F26" s="51">
        <f t="shared" si="0"/>
        <v>0</v>
      </c>
    </row>
    <row r="27" spans="1:8" s="12" customFormat="1" ht="15.75">
      <c r="A27" s="14">
        <v>9</v>
      </c>
      <c r="B27" s="8" t="s">
        <v>147</v>
      </c>
      <c r="C27" s="37" t="s">
        <v>2</v>
      </c>
      <c r="D27" s="11">
        <v>1</v>
      </c>
      <c r="E27" s="51"/>
      <c r="F27" s="51"/>
    </row>
    <row r="28" spans="1:8" s="12" customFormat="1" ht="15.75">
      <c r="A28" s="14">
        <v>10</v>
      </c>
      <c r="B28" s="8" t="s">
        <v>148</v>
      </c>
      <c r="C28" s="37" t="s">
        <v>2</v>
      </c>
      <c r="D28" s="11">
        <v>1</v>
      </c>
      <c r="E28" s="51"/>
      <c r="F28" s="51">
        <f>D28*E28</f>
        <v>0</v>
      </c>
    </row>
    <row r="29" spans="1:8" s="12" customFormat="1" ht="15.75">
      <c r="A29" s="14">
        <v>4</v>
      </c>
      <c r="B29" s="8" t="s">
        <v>22</v>
      </c>
      <c r="C29" s="37" t="s">
        <v>2</v>
      </c>
      <c r="D29" s="11">
        <v>1</v>
      </c>
      <c r="E29" s="51"/>
      <c r="F29" s="51">
        <f t="shared" si="0"/>
        <v>0</v>
      </c>
    </row>
    <row r="30" spans="1:8" s="12" customFormat="1" ht="15.75">
      <c r="A30" s="14">
        <v>6</v>
      </c>
      <c r="B30" s="8" t="s">
        <v>118</v>
      </c>
      <c r="C30" s="37" t="s">
        <v>2</v>
      </c>
      <c r="D30" s="11">
        <v>1</v>
      </c>
      <c r="E30" s="51"/>
      <c r="F30" s="51">
        <f t="shared" si="0"/>
        <v>0</v>
      </c>
    </row>
    <row r="31" spans="1:8" s="12" customFormat="1" ht="31.5">
      <c r="A31" s="14">
        <v>8</v>
      </c>
      <c r="B31" s="8" t="s">
        <v>149</v>
      </c>
      <c r="C31" s="37" t="s">
        <v>2</v>
      </c>
      <c r="D31" s="11">
        <v>1</v>
      </c>
      <c r="E31" s="51"/>
      <c r="F31" s="51">
        <f t="shared" si="0"/>
        <v>0</v>
      </c>
    </row>
    <row r="32" spans="1:8" s="12" customFormat="1" ht="15.75">
      <c r="A32" s="14">
        <v>11</v>
      </c>
      <c r="B32" s="8" t="s">
        <v>23</v>
      </c>
      <c r="C32" s="37" t="s">
        <v>2</v>
      </c>
      <c r="D32" s="11">
        <v>1</v>
      </c>
      <c r="E32" s="51"/>
      <c r="F32" s="51">
        <f t="shared" si="0"/>
        <v>0</v>
      </c>
    </row>
    <row r="33" spans="1:6" s="12" customFormat="1" ht="15.75">
      <c r="A33" s="14">
        <v>12</v>
      </c>
      <c r="B33" s="8" t="s">
        <v>24</v>
      </c>
      <c r="C33" s="37" t="s">
        <v>2</v>
      </c>
      <c r="D33" s="11">
        <v>1</v>
      </c>
      <c r="E33" s="51"/>
      <c r="F33" s="51">
        <f t="shared" si="0"/>
        <v>0</v>
      </c>
    </row>
    <row r="34" spans="1:6" s="12" customFormat="1" ht="31.5">
      <c r="A34" s="14">
        <v>14</v>
      </c>
      <c r="B34" s="8" t="s">
        <v>119</v>
      </c>
      <c r="C34" s="37" t="s">
        <v>2</v>
      </c>
      <c r="D34" s="11">
        <v>1</v>
      </c>
      <c r="E34" s="51"/>
      <c r="F34" s="51">
        <f t="shared" si="0"/>
        <v>0</v>
      </c>
    </row>
    <row r="35" spans="1:6" s="12" customFormat="1" ht="15.75">
      <c r="A35" s="14"/>
      <c r="B35" s="8" t="s">
        <v>120</v>
      </c>
      <c r="C35" s="37" t="s">
        <v>2</v>
      </c>
      <c r="D35" s="11">
        <v>1</v>
      </c>
      <c r="E35" s="51"/>
      <c r="F35" s="51">
        <f t="shared" si="0"/>
        <v>0</v>
      </c>
    </row>
    <row r="36" spans="1:6" s="12" customFormat="1" ht="15.75">
      <c r="A36" s="14">
        <v>15</v>
      </c>
      <c r="B36" s="8" t="s">
        <v>25</v>
      </c>
      <c r="C36" s="37" t="s">
        <v>2</v>
      </c>
      <c r="D36" s="11">
        <v>1</v>
      </c>
      <c r="E36" s="51"/>
      <c r="F36" s="51">
        <f t="shared" si="0"/>
        <v>0</v>
      </c>
    </row>
    <row r="37" spans="1:6" s="68" customFormat="1" ht="15.75">
      <c r="A37" s="64">
        <v>16</v>
      </c>
      <c r="B37" s="65" t="s">
        <v>90</v>
      </c>
      <c r="C37" s="66" t="s">
        <v>2</v>
      </c>
      <c r="D37" s="32">
        <v>5</v>
      </c>
      <c r="E37" s="67"/>
      <c r="F37" s="67">
        <f t="shared" si="0"/>
        <v>0</v>
      </c>
    </row>
    <row r="38" spans="1:6" s="12" customFormat="1" ht="31.5">
      <c r="A38" s="14">
        <v>17</v>
      </c>
      <c r="B38" s="8" t="s">
        <v>122</v>
      </c>
      <c r="C38" s="37" t="s">
        <v>2</v>
      </c>
      <c r="D38" s="11">
        <v>2</v>
      </c>
      <c r="E38" s="51"/>
      <c r="F38" s="51">
        <f t="shared" si="0"/>
        <v>0</v>
      </c>
    </row>
    <row r="39" spans="1:6" s="12" customFormat="1" ht="15.75">
      <c r="A39" s="14">
        <v>18</v>
      </c>
      <c r="B39" s="8" t="s">
        <v>91</v>
      </c>
      <c r="C39" s="37" t="s">
        <v>2</v>
      </c>
      <c r="D39" s="11">
        <v>2</v>
      </c>
      <c r="E39" s="51"/>
      <c r="F39" s="51">
        <f t="shared" si="0"/>
        <v>0</v>
      </c>
    </row>
    <row r="40" spans="1:6" s="12" customFormat="1" ht="31.5">
      <c r="A40" s="14">
        <v>19</v>
      </c>
      <c r="B40" s="8" t="s">
        <v>123</v>
      </c>
      <c r="C40" s="37" t="s">
        <v>2</v>
      </c>
      <c r="D40" s="11">
        <v>3</v>
      </c>
      <c r="E40" s="51"/>
      <c r="F40" s="51">
        <f t="shared" si="0"/>
        <v>0</v>
      </c>
    </row>
    <row r="41" spans="1:6" s="12" customFormat="1" ht="31.5">
      <c r="A41" s="14">
        <v>21</v>
      </c>
      <c r="B41" s="8" t="s">
        <v>124</v>
      </c>
      <c r="C41" s="37" t="s">
        <v>2</v>
      </c>
      <c r="D41" s="11">
        <v>3</v>
      </c>
      <c r="E41" s="51"/>
      <c r="F41" s="51">
        <f t="shared" ref="F41" si="3">D41*E41</f>
        <v>0</v>
      </c>
    </row>
    <row r="42" spans="1:6" s="12" customFormat="1" ht="15.75">
      <c r="A42" s="14">
        <v>22</v>
      </c>
      <c r="B42" s="8" t="s">
        <v>125</v>
      </c>
      <c r="C42" s="37" t="s">
        <v>2</v>
      </c>
      <c r="D42" s="11">
        <v>1</v>
      </c>
      <c r="E42" s="51"/>
      <c r="F42" s="51">
        <f t="shared" si="0"/>
        <v>0</v>
      </c>
    </row>
    <row r="43" spans="1:6" s="12" customFormat="1" ht="31.5">
      <c r="A43" s="9">
        <v>23</v>
      </c>
      <c r="B43" s="8" t="s">
        <v>126</v>
      </c>
      <c r="C43" s="37" t="s">
        <v>2</v>
      </c>
      <c r="D43" s="11">
        <v>2</v>
      </c>
      <c r="E43" s="51"/>
      <c r="F43" s="51">
        <f t="shared" si="0"/>
        <v>0</v>
      </c>
    </row>
    <row r="44" spans="1:6" s="12" customFormat="1" ht="15.75">
      <c r="A44" s="14">
        <v>24</v>
      </c>
      <c r="B44" s="8" t="s">
        <v>127</v>
      </c>
      <c r="C44" s="37" t="s">
        <v>2</v>
      </c>
      <c r="D44" s="11">
        <v>4</v>
      </c>
      <c r="E44" s="51"/>
      <c r="F44" s="51">
        <f t="shared" ref="F44" si="4">D44*E44</f>
        <v>0</v>
      </c>
    </row>
    <row r="45" spans="1:6" s="12" customFormat="1" ht="31.5">
      <c r="A45" s="9">
        <v>26</v>
      </c>
      <c r="B45" s="8" t="s">
        <v>92</v>
      </c>
      <c r="C45" s="37" t="s">
        <v>2</v>
      </c>
      <c r="D45" s="11">
        <v>1</v>
      </c>
      <c r="E45" s="51"/>
      <c r="F45" s="51">
        <f t="shared" si="0"/>
        <v>0</v>
      </c>
    </row>
    <row r="46" spans="1:6" s="12" customFormat="1" ht="15.75">
      <c r="A46" s="9">
        <v>28</v>
      </c>
      <c r="B46" s="13" t="s">
        <v>128</v>
      </c>
      <c r="C46" s="37" t="s">
        <v>2</v>
      </c>
      <c r="D46" s="11">
        <v>1</v>
      </c>
      <c r="E46" s="51"/>
      <c r="F46" s="51">
        <f t="shared" si="0"/>
        <v>0</v>
      </c>
    </row>
    <row r="47" spans="1:6" s="12" customFormat="1" ht="15.75">
      <c r="A47" s="9">
        <v>31</v>
      </c>
      <c r="B47" s="13" t="s">
        <v>136</v>
      </c>
      <c r="C47" s="37" t="s">
        <v>2</v>
      </c>
      <c r="D47" s="11">
        <v>2</v>
      </c>
      <c r="E47" s="51"/>
      <c r="F47" s="51">
        <f t="shared" si="0"/>
        <v>0</v>
      </c>
    </row>
    <row r="48" spans="1:6" ht="15.75">
      <c r="A48" s="79" t="s">
        <v>9</v>
      </c>
      <c r="B48" s="79"/>
      <c r="C48" s="77"/>
      <c r="D48" s="77"/>
      <c r="E48" s="77"/>
      <c r="F48" s="77"/>
    </row>
    <row r="49" spans="1:6" ht="15.75">
      <c r="A49" s="9"/>
      <c r="B49" s="26" t="s">
        <v>54</v>
      </c>
      <c r="C49" s="37"/>
      <c r="D49" s="11"/>
      <c r="F49" s="51"/>
    </row>
    <row r="50" spans="1:6" ht="15.75">
      <c r="A50" s="9"/>
      <c r="B50" s="26" t="s">
        <v>38</v>
      </c>
      <c r="C50" s="37" t="s">
        <v>2</v>
      </c>
      <c r="D50" s="11">
        <v>2</v>
      </c>
      <c r="F50" s="51">
        <f t="shared" si="0"/>
        <v>0</v>
      </c>
    </row>
    <row r="51" spans="1:6" ht="15.75">
      <c r="A51" s="9"/>
      <c r="B51" s="26" t="s">
        <v>36</v>
      </c>
      <c r="C51" s="37" t="s">
        <v>2</v>
      </c>
      <c r="D51" s="11">
        <v>50</v>
      </c>
      <c r="F51" s="51">
        <f t="shared" si="0"/>
        <v>0</v>
      </c>
    </row>
    <row r="52" spans="1:6" ht="15.75">
      <c r="A52" s="9"/>
      <c r="B52" s="26" t="s">
        <v>37</v>
      </c>
      <c r="C52" s="37" t="s">
        <v>2</v>
      </c>
      <c r="D52" s="11">
        <v>4</v>
      </c>
      <c r="F52" s="51">
        <f t="shared" si="0"/>
        <v>0</v>
      </c>
    </row>
    <row r="53" spans="1:6" ht="15.75">
      <c r="A53" s="9"/>
      <c r="B53" s="26" t="s">
        <v>55</v>
      </c>
      <c r="C53" s="37" t="s">
        <v>2</v>
      </c>
      <c r="D53" s="11">
        <v>4</v>
      </c>
      <c r="F53" s="51">
        <f t="shared" si="0"/>
        <v>0</v>
      </c>
    </row>
    <row r="54" spans="1:6" s="13" customFormat="1" ht="15.75">
      <c r="A54" s="9"/>
      <c r="B54" s="26" t="s">
        <v>56</v>
      </c>
      <c r="C54" s="37" t="s">
        <v>2</v>
      </c>
      <c r="D54" s="11">
        <v>2</v>
      </c>
      <c r="E54" s="51"/>
      <c r="F54" s="51">
        <f t="shared" si="0"/>
        <v>0</v>
      </c>
    </row>
    <row r="55" spans="1:6" s="13" customFormat="1" ht="15.75">
      <c r="A55" s="9"/>
      <c r="B55" s="26" t="s">
        <v>135</v>
      </c>
      <c r="C55" s="37" t="s">
        <v>2</v>
      </c>
      <c r="D55" s="11">
        <v>2</v>
      </c>
      <c r="E55" s="51"/>
      <c r="F55" s="51">
        <f t="shared" si="0"/>
        <v>0</v>
      </c>
    </row>
    <row r="56" spans="1:6" s="13" customFormat="1" ht="15.75">
      <c r="A56" s="9"/>
      <c r="B56" s="26" t="s">
        <v>10</v>
      </c>
      <c r="C56" s="37"/>
      <c r="D56" s="11"/>
      <c r="E56" s="51"/>
      <c r="F56" s="51"/>
    </row>
    <row r="57" spans="1:6" s="13" customFormat="1" ht="15.75">
      <c r="A57" s="9"/>
      <c r="B57" s="26" t="s">
        <v>55</v>
      </c>
      <c r="C57" s="37" t="s">
        <v>2</v>
      </c>
      <c r="D57" s="11">
        <v>2</v>
      </c>
      <c r="E57" s="51"/>
      <c r="F57" s="51">
        <f t="shared" si="0"/>
        <v>0</v>
      </c>
    </row>
    <row r="58" spans="1:6" s="13" customFormat="1" ht="15.75">
      <c r="A58" s="9"/>
      <c r="B58" s="26" t="s">
        <v>93</v>
      </c>
      <c r="C58" s="37"/>
      <c r="D58" s="11"/>
      <c r="E58" s="51"/>
      <c r="F58" s="51"/>
    </row>
    <row r="59" spans="1:6" s="13" customFormat="1" ht="15.75">
      <c r="A59" s="9"/>
      <c r="B59" s="26" t="s">
        <v>94</v>
      </c>
      <c r="C59" s="37" t="s">
        <v>2</v>
      </c>
      <c r="D59" s="11">
        <v>12</v>
      </c>
      <c r="E59" s="51"/>
      <c r="F59" s="51">
        <f t="shared" si="0"/>
        <v>0</v>
      </c>
    </row>
    <row r="60" spans="1:6" s="13" customFormat="1" ht="15.75">
      <c r="A60" s="9"/>
      <c r="B60" s="26" t="s">
        <v>37</v>
      </c>
      <c r="C60" s="37" t="s">
        <v>2</v>
      </c>
      <c r="D60" s="11">
        <v>1</v>
      </c>
      <c r="E60" s="51"/>
      <c r="F60" s="51">
        <f t="shared" si="0"/>
        <v>0</v>
      </c>
    </row>
    <row r="61" spans="1:6" s="13" customFormat="1" ht="15.75">
      <c r="A61" s="9"/>
      <c r="B61" s="26" t="s">
        <v>55</v>
      </c>
      <c r="C61" s="37" t="s">
        <v>2</v>
      </c>
      <c r="D61" s="11">
        <v>1</v>
      </c>
      <c r="E61" s="51"/>
      <c r="F61" s="51">
        <f t="shared" si="0"/>
        <v>0</v>
      </c>
    </row>
    <row r="62" spans="1:6" s="13" customFormat="1" ht="15.75">
      <c r="A62" s="9"/>
      <c r="B62" s="17" t="s">
        <v>57</v>
      </c>
      <c r="C62" s="37" t="s">
        <v>2</v>
      </c>
      <c r="D62" s="14">
        <v>33</v>
      </c>
      <c r="E62" s="55"/>
      <c r="F62" s="51">
        <f t="shared" si="0"/>
        <v>0</v>
      </c>
    </row>
    <row r="63" spans="1:6" s="13" customFormat="1" ht="15.75">
      <c r="A63" s="9"/>
      <c r="B63" s="27" t="s">
        <v>58</v>
      </c>
      <c r="C63" s="37" t="s">
        <v>2</v>
      </c>
      <c r="D63" s="14">
        <v>15</v>
      </c>
      <c r="E63" s="55"/>
      <c r="F63" s="51">
        <f t="shared" si="0"/>
        <v>0</v>
      </c>
    </row>
    <row r="64" spans="1:6" s="13" customFormat="1" ht="15.75">
      <c r="A64" s="9"/>
      <c r="B64" s="17" t="s">
        <v>59</v>
      </c>
      <c r="C64" s="37" t="s">
        <v>2</v>
      </c>
      <c r="D64" s="14">
        <v>2</v>
      </c>
      <c r="E64" s="55"/>
      <c r="F64" s="51">
        <f t="shared" si="0"/>
        <v>0</v>
      </c>
    </row>
    <row r="65" spans="1:6" s="13" customFormat="1" ht="15.75">
      <c r="A65" s="9"/>
      <c r="B65" s="26" t="s">
        <v>11</v>
      </c>
      <c r="C65" s="37" t="s">
        <v>2</v>
      </c>
      <c r="D65" s="11">
        <v>3</v>
      </c>
      <c r="E65" s="55"/>
      <c r="F65" s="51">
        <f t="shared" si="0"/>
        <v>0</v>
      </c>
    </row>
    <row r="66" spans="1:6" s="13" customFormat="1" ht="15.75">
      <c r="A66" s="30"/>
      <c r="B66" s="29" t="s">
        <v>60</v>
      </c>
      <c r="C66" s="24"/>
      <c r="D66" s="25"/>
      <c r="E66" s="70"/>
      <c r="F66" s="70"/>
    </row>
    <row r="67" spans="1:6" s="13" customFormat="1" ht="15.75">
      <c r="A67" s="30"/>
      <c r="B67" s="31" t="s">
        <v>61</v>
      </c>
      <c r="C67" s="9" t="s">
        <v>3</v>
      </c>
      <c r="D67" s="32">
        <v>4</v>
      </c>
      <c r="E67" s="55"/>
      <c r="F67" s="51">
        <f t="shared" ref="F67:F130" si="5">D67*E67</f>
        <v>0</v>
      </c>
    </row>
    <row r="68" spans="1:6" s="13" customFormat="1" ht="15.75">
      <c r="A68" s="30"/>
      <c r="B68" s="31" t="s">
        <v>95</v>
      </c>
      <c r="C68" s="9" t="s">
        <v>3</v>
      </c>
      <c r="D68" s="32">
        <v>26</v>
      </c>
      <c r="E68" s="55"/>
      <c r="F68" s="51">
        <f t="shared" si="5"/>
        <v>0</v>
      </c>
    </row>
    <row r="69" spans="1:6" s="13" customFormat="1" ht="15.75">
      <c r="A69" s="30"/>
      <c r="B69" s="33" t="s">
        <v>62</v>
      </c>
      <c r="C69" s="9" t="s">
        <v>3</v>
      </c>
      <c r="D69" s="32">
        <f>SUM(D67:D68)</f>
        <v>30</v>
      </c>
      <c r="E69" s="51"/>
      <c r="F69" s="51">
        <f t="shared" si="5"/>
        <v>0</v>
      </c>
    </row>
    <row r="70" spans="1:6" s="13" customFormat="1" ht="15.75">
      <c r="A70" s="30"/>
      <c r="B70" s="29" t="s">
        <v>12</v>
      </c>
      <c r="C70" s="24"/>
      <c r="D70" s="25"/>
      <c r="E70" s="70"/>
      <c r="F70" s="70"/>
    </row>
    <row r="71" spans="1:6" s="13" customFormat="1" ht="15.75">
      <c r="A71" s="9"/>
      <c r="B71" s="1" t="s">
        <v>129</v>
      </c>
      <c r="C71" s="37"/>
      <c r="D71" s="11"/>
      <c r="E71" s="51"/>
      <c r="F71" s="51"/>
    </row>
    <row r="72" spans="1:6" s="13" customFormat="1" ht="15.75">
      <c r="A72" s="9"/>
      <c r="B72" s="1" t="s">
        <v>13</v>
      </c>
      <c r="C72" s="37" t="s">
        <v>3</v>
      </c>
      <c r="D72" s="11">
        <v>48</v>
      </c>
      <c r="E72" s="51"/>
      <c r="F72" s="51">
        <f t="shared" si="5"/>
        <v>0</v>
      </c>
    </row>
    <row r="73" spans="1:6" s="13" customFormat="1" ht="15.75">
      <c r="A73" s="9"/>
      <c r="B73" s="1" t="s">
        <v>14</v>
      </c>
      <c r="C73" s="37" t="s">
        <v>2</v>
      </c>
      <c r="D73" s="11">
        <v>14</v>
      </c>
      <c r="E73" s="51"/>
      <c r="F73" s="51">
        <f t="shared" si="5"/>
        <v>0</v>
      </c>
    </row>
    <row r="74" spans="1:6" s="13" customFormat="1" ht="15.75">
      <c r="A74" s="9"/>
      <c r="B74" s="1" t="s">
        <v>130</v>
      </c>
      <c r="C74" s="37" t="s">
        <v>2</v>
      </c>
      <c r="D74" s="11">
        <v>4</v>
      </c>
      <c r="E74" s="51"/>
      <c r="F74" s="51">
        <f t="shared" si="5"/>
        <v>0</v>
      </c>
    </row>
    <row r="75" spans="1:6" s="13" customFormat="1" ht="15.75">
      <c r="A75" s="9"/>
      <c r="B75" s="1" t="s">
        <v>15</v>
      </c>
      <c r="C75" s="37" t="s">
        <v>3</v>
      </c>
      <c r="D75" s="11">
        <f>D72</f>
        <v>48</v>
      </c>
      <c r="E75" s="51"/>
      <c r="F75" s="51">
        <f t="shared" si="5"/>
        <v>0</v>
      </c>
    </row>
    <row r="76" spans="1:6" s="13" customFormat="1" ht="15.75">
      <c r="A76" s="9"/>
      <c r="B76" s="34" t="s">
        <v>96</v>
      </c>
      <c r="C76" s="37"/>
      <c r="D76" s="11"/>
      <c r="E76" s="51"/>
      <c r="F76" s="51"/>
    </row>
    <row r="77" spans="1:6" s="13" customFormat="1" ht="15.75">
      <c r="A77" s="9"/>
      <c r="B77" s="1" t="s">
        <v>131</v>
      </c>
      <c r="C77" s="37" t="s">
        <v>3</v>
      </c>
      <c r="D77" s="11">
        <f>D72</f>
        <v>48</v>
      </c>
      <c r="E77" s="51"/>
      <c r="F77" s="51">
        <f t="shared" si="5"/>
        <v>0</v>
      </c>
    </row>
    <row r="78" spans="1:6" s="13" customFormat="1" ht="15.75">
      <c r="A78" s="9"/>
      <c r="B78" s="1" t="s">
        <v>132</v>
      </c>
      <c r="C78" s="37" t="s">
        <v>2</v>
      </c>
      <c r="D78" s="11">
        <f>D73</f>
        <v>14</v>
      </c>
      <c r="E78" s="51"/>
      <c r="F78" s="51">
        <f t="shared" si="5"/>
        <v>0</v>
      </c>
    </row>
    <row r="79" spans="1:6" s="13" customFormat="1">
      <c r="A79" s="9"/>
      <c r="B79" s="17" t="s">
        <v>68</v>
      </c>
      <c r="C79" s="9"/>
      <c r="D79" s="14"/>
      <c r="E79" s="51"/>
      <c r="F79" s="51"/>
    </row>
    <row r="80" spans="1:6" s="13" customFormat="1" ht="15.75">
      <c r="A80" s="9"/>
      <c r="B80" s="17" t="s">
        <v>133</v>
      </c>
      <c r="C80" s="9" t="s">
        <v>2</v>
      </c>
      <c r="D80" s="32">
        <v>2</v>
      </c>
      <c r="E80" s="55"/>
      <c r="F80" s="51">
        <f t="shared" si="5"/>
        <v>0</v>
      </c>
    </row>
    <row r="81" spans="1:7" s="13" customFormat="1" ht="15.75">
      <c r="A81" s="28"/>
      <c r="B81" s="29" t="s">
        <v>39</v>
      </c>
      <c r="C81" s="24"/>
      <c r="D81" s="25"/>
      <c r="E81" s="70"/>
      <c r="F81" s="70"/>
    </row>
    <row r="82" spans="1:7" s="13" customFormat="1" ht="15.75">
      <c r="A82" s="30"/>
      <c r="B82" s="35" t="s">
        <v>40</v>
      </c>
      <c r="C82" s="38"/>
      <c r="D82" s="36"/>
      <c r="E82" s="51"/>
      <c r="F82" s="51"/>
    </row>
    <row r="83" spans="1:7" s="13" customFormat="1" ht="15.75">
      <c r="A83" s="9"/>
      <c r="B83" s="1" t="s">
        <v>13</v>
      </c>
      <c r="C83" s="37" t="s">
        <v>3</v>
      </c>
      <c r="D83" s="11">
        <v>7</v>
      </c>
      <c r="E83" s="51"/>
      <c r="F83" s="51">
        <f t="shared" si="5"/>
        <v>0</v>
      </c>
    </row>
    <row r="84" spans="1:7" s="13" customFormat="1" ht="15.75">
      <c r="A84" s="9"/>
      <c r="B84" s="1" t="s">
        <v>41</v>
      </c>
      <c r="C84" s="37" t="s">
        <v>2</v>
      </c>
      <c r="D84" s="11">
        <v>9</v>
      </c>
      <c r="E84" s="51"/>
      <c r="F84" s="51">
        <f t="shared" si="5"/>
        <v>0</v>
      </c>
    </row>
    <row r="85" spans="1:7" s="13" customFormat="1" ht="15.75">
      <c r="A85" s="28"/>
      <c r="B85" s="29" t="s">
        <v>42</v>
      </c>
      <c r="C85" s="24"/>
      <c r="D85" s="25"/>
      <c r="E85" s="70"/>
      <c r="F85" s="70"/>
    </row>
    <row r="86" spans="1:7" s="13" customFormat="1">
      <c r="A86" s="30"/>
      <c r="B86" s="17" t="s">
        <v>64</v>
      </c>
      <c r="C86" s="9" t="s">
        <v>3</v>
      </c>
      <c r="D86" s="14">
        <v>15</v>
      </c>
      <c r="E86" s="51"/>
      <c r="F86" s="51">
        <f t="shared" si="5"/>
        <v>0</v>
      </c>
    </row>
    <row r="87" spans="1:7" s="13" customFormat="1">
      <c r="A87" s="30"/>
      <c r="B87" s="17" t="s">
        <v>63</v>
      </c>
      <c r="C87" s="9" t="s">
        <v>3</v>
      </c>
      <c r="D87" s="14">
        <v>70</v>
      </c>
      <c r="E87" s="51"/>
      <c r="F87" s="51">
        <f t="shared" si="5"/>
        <v>0</v>
      </c>
    </row>
    <row r="88" spans="1:7" s="13" customFormat="1">
      <c r="A88" s="30"/>
      <c r="B88" s="17" t="s">
        <v>65</v>
      </c>
      <c r="C88" s="9" t="s">
        <v>2</v>
      </c>
      <c r="D88" s="14">
        <v>2</v>
      </c>
      <c r="E88" s="56"/>
      <c r="F88" s="51">
        <f t="shared" si="5"/>
        <v>0</v>
      </c>
      <c r="G88" s="17"/>
    </row>
    <row r="89" spans="1:7" s="13" customFormat="1">
      <c r="A89" s="30"/>
      <c r="B89" s="17" t="s">
        <v>66</v>
      </c>
      <c r="C89" s="9" t="s">
        <v>2</v>
      </c>
      <c r="D89" s="14">
        <v>135</v>
      </c>
      <c r="E89" s="51"/>
      <c r="F89" s="51">
        <f t="shared" si="5"/>
        <v>0</v>
      </c>
      <c r="G89" s="17"/>
    </row>
    <row r="90" spans="1:7" s="13" customFormat="1">
      <c r="A90" s="30"/>
      <c r="B90" s="17" t="s">
        <v>67</v>
      </c>
      <c r="C90" s="9" t="s">
        <v>3</v>
      </c>
      <c r="D90" s="14">
        <v>60</v>
      </c>
      <c r="E90" s="51"/>
      <c r="F90" s="51">
        <f t="shared" si="5"/>
        <v>0</v>
      </c>
      <c r="G90" s="17"/>
    </row>
    <row r="91" spans="1:7" s="13" customFormat="1">
      <c r="A91" s="30"/>
      <c r="B91" s="17" t="s">
        <v>70</v>
      </c>
      <c r="C91" s="9" t="s">
        <v>2</v>
      </c>
      <c r="D91" s="14">
        <v>2</v>
      </c>
      <c r="E91" s="55"/>
      <c r="F91" s="51">
        <f t="shared" si="5"/>
        <v>0</v>
      </c>
      <c r="G91" s="17"/>
    </row>
    <row r="92" spans="1:7" s="13" customFormat="1" ht="15.75">
      <c r="A92" s="30"/>
      <c r="B92" s="33" t="s">
        <v>69</v>
      </c>
      <c r="C92" s="9" t="s">
        <v>3</v>
      </c>
      <c r="D92" s="14">
        <f>SUM(D86:D87)</f>
        <v>85</v>
      </c>
      <c r="E92" s="55"/>
      <c r="F92" s="51">
        <f>D92*E92</f>
        <v>0</v>
      </c>
      <c r="G92" s="17"/>
    </row>
    <row r="93" spans="1:7" s="13" customFormat="1" ht="15.75">
      <c r="A93" s="30"/>
      <c r="B93" s="34" t="s">
        <v>96</v>
      </c>
      <c r="G93" s="17"/>
    </row>
    <row r="94" spans="1:7" s="13" customFormat="1" ht="15.75">
      <c r="A94" s="30"/>
      <c r="B94" s="1" t="s">
        <v>134</v>
      </c>
      <c r="C94" s="9" t="s">
        <v>3</v>
      </c>
      <c r="D94" s="14">
        <f>D86</f>
        <v>15</v>
      </c>
      <c r="E94" s="51"/>
      <c r="F94" s="51">
        <f t="shared" ref="F94:F99" si="6">D94*E94</f>
        <v>0</v>
      </c>
      <c r="G94" s="17"/>
    </row>
    <row r="95" spans="1:7" s="13" customFormat="1" ht="15.75">
      <c r="A95" s="29"/>
      <c r="B95" s="29" t="s">
        <v>137</v>
      </c>
      <c r="C95" s="29"/>
      <c r="D95" s="29"/>
      <c r="E95" s="29"/>
      <c r="F95" s="29"/>
      <c r="G95" s="17"/>
    </row>
    <row r="96" spans="1:7" s="13" customFormat="1" ht="15.75">
      <c r="A96" s="30"/>
      <c r="B96" s="1" t="s">
        <v>138</v>
      </c>
      <c r="C96" s="9" t="s">
        <v>2</v>
      </c>
      <c r="D96" s="14">
        <v>4</v>
      </c>
      <c r="E96" s="51"/>
      <c r="F96" s="51">
        <f t="shared" si="6"/>
        <v>0</v>
      </c>
      <c r="G96" s="17"/>
    </row>
    <row r="97" spans="1:7" s="13" customFormat="1" ht="15.75">
      <c r="A97" s="30"/>
      <c r="B97" s="1" t="s">
        <v>139</v>
      </c>
      <c r="C97" s="9" t="s">
        <v>2</v>
      </c>
      <c r="D97" s="14">
        <v>4</v>
      </c>
      <c r="E97" s="51"/>
      <c r="F97" s="51">
        <v>0</v>
      </c>
      <c r="G97" s="17"/>
    </row>
    <row r="98" spans="1:7" s="13" customFormat="1" ht="15.75">
      <c r="A98" s="30"/>
      <c r="B98" s="1" t="s">
        <v>140</v>
      </c>
      <c r="C98" s="9" t="s">
        <v>2</v>
      </c>
      <c r="D98" s="14">
        <v>4</v>
      </c>
      <c r="E98" s="51"/>
      <c r="F98" s="51">
        <f t="shared" si="6"/>
        <v>0</v>
      </c>
      <c r="G98" s="17"/>
    </row>
    <row r="99" spans="1:7" s="13" customFormat="1" ht="15.75">
      <c r="A99" s="30"/>
      <c r="B99" s="1" t="s">
        <v>141</v>
      </c>
      <c r="C99" s="9" t="s">
        <v>2</v>
      </c>
      <c r="D99" s="14">
        <v>4</v>
      </c>
      <c r="E99" s="51"/>
      <c r="F99" s="51">
        <f t="shared" si="6"/>
        <v>0</v>
      </c>
      <c r="G99" s="17"/>
    </row>
    <row r="100" spans="1:7" s="13" customFormat="1">
      <c r="A100" s="28"/>
      <c r="B100" s="39" t="s">
        <v>71</v>
      </c>
      <c r="C100" s="28"/>
      <c r="D100" s="40"/>
      <c r="E100" s="40"/>
      <c r="F100" s="40"/>
      <c r="G100" s="17"/>
    </row>
    <row r="101" spans="1:7" s="13" customFormat="1">
      <c r="A101" s="30"/>
      <c r="B101" s="41" t="s">
        <v>72</v>
      </c>
      <c r="C101" s="9" t="s">
        <v>73</v>
      </c>
      <c r="D101" s="14">
        <v>6</v>
      </c>
      <c r="E101" s="55"/>
      <c r="F101" s="51">
        <f t="shared" si="5"/>
        <v>0</v>
      </c>
      <c r="G101" s="17"/>
    </row>
    <row r="102" spans="1:7" s="13" customFormat="1">
      <c r="A102" s="30"/>
      <c r="B102" s="41" t="s">
        <v>97</v>
      </c>
      <c r="C102" s="9" t="s">
        <v>3</v>
      </c>
      <c r="D102" s="14">
        <v>22</v>
      </c>
      <c r="E102" s="55"/>
      <c r="F102" s="51">
        <f t="shared" si="5"/>
        <v>0</v>
      </c>
      <c r="G102" s="17"/>
    </row>
    <row r="103" spans="1:7" s="13" customFormat="1">
      <c r="A103" s="30"/>
      <c r="C103" s="9"/>
      <c r="D103" s="14"/>
      <c r="E103" s="55"/>
      <c r="F103" s="51"/>
      <c r="G103" s="17"/>
    </row>
    <row r="104" spans="1:7" s="13" customFormat="1" ht="15.75">
      <c r="A104" s="9"/>
      <c r="B104" s="1" t="s">
        <v>4</v>
      </c>
      <c r="C104" s="37" t="s">
        <v>5</v>
      </c>
      <c r="D104" s="11">
        <v>36</v>
      </c>
      <c r="E104" s="51"/>
      <c r="F104" s="51">
        <f t="shared" si="5"/>
        <v>0</v>
      </c>
    </row>
    <row r="105" spans="1:7" s="13" customFormat="1" ht="15.75">
      <c r="A105" s="9"/>
      <c r="B105" s="1" t="s">
        <v>16</v>
      </c>
      <c r="C105" s="37" t="s">
        <v>81</v>
      </c>
      <c r="D105" s="11">
        <v>3.5</v>
      </c>
      <c r="E105" s="51"/>
      <c r="F105" s="51">
        <f t="shared" si="5"/>
        <v>0</v>
      </c>
    </row>
    <row r="106" spans="1:7" s="13" customFormat="1" ht="15.75">
      <c r="A106" s="9"/>
      <c r="B106" s="1" t="s">
        <v>17</v>
      </c>
      <c r="C106" s="37" t="s">
        <v>2</v>
      </c>
      <c r="D106" s="11">
        <v>2</v>
      </c>
      <c r="E106" s="51"/>
      <c r="F106" s="51">
        <f t="shared" si="5"/>
        <v>0</v>
      </c>
    </row>
    <row r="107" spans="1:7" s="13" customFormat="1" ht="15.75">
      <c r="A107" s="9"/>
      <c r="B107" s="4" t="s">
        <v>43</v>
      </c>
      <c r="C107" s="9" t="s">
        <v>81</v>
      </c>
      <c r="D107" s="32">
        <v>7</v>
      </c>
      <c r="E107" s="51"/>
      <c r="F107" s="51">
        <f t="shared" si="5"/>
        <v>0</v>
      </c>
    </row>
    <row r="108" spans="1:7" s="42" customFormat="1" ht="15.75">
      <c r="B108" s="4" t="s">
        <v>74</v>
      </c>
      <c r="C108" s="9" t="s">
        <v>6</v>
      </c>
      <c r="D108" s="32">
        <v>1</v>
      </c>
      <c r="E108" s="51"/>
      <c r="F108" s="51">
        <f t="shared" si="5"/>
        <v>0</v>
      </c>
    </row>
    <row r="109" spans="1:7" s="13" customFormat="1" ht="15.75">
      <c r="A109" s="17"/>
      <c r="B109" s="4" t="s">
        <v>75</v>
      </c>
      <c r="C109" s="9" t="s">
        <v>76</v>
      </c>
      <c r="D109" s="14">
        <v>60</v>
      </c>
      <c r="E109" s="55"/>
      <c r="F109" s="51">
        <f t="shared" si="5"/>
        <v>0</v>
      </c>
      <c r="G109" s="17"/>
    </row>
    <row r="110" spans="1:7" ht="15.75">
      <c r="A110" s="21"/>
      <c r="B110" s="29" t="s">
        <v>7</v>
      </c>
      <c r="C110" s="60"/>
      <c r="D110" s="61"/>
      <c r="E110" s="70"/>
      <c r="F110" s="70"/>
    </row>
    <row r="111" spans="1:7" ht="15.75">
      <c r="A111" s="21"/>
      <c r="B111" s="4" t="s">
        <v>47</v>
      </c>
      <c r="C111" s="9" t="s">
        <v>2</v>
      </c>
      <c r="D111" s="32">
        <v>2</v>
      </c>
      <c r="E111" s="54"/>
      <c r="F111" s="51">
        <f t="shared" si="5"/>
        <v>0</v>
      </c>
    </row>
    <row r="112" spans="1:7" ht="15.75">
      <c r="A112" s="21"/>
      <c r="B112" s="4" t="s">
        <v>44</v>
      </c>
      <c r="C112" s="9" t="s">
        <v>2</v>
      </c>
      <c r="D112" s="32">
        <v>1</v>
      </c>
      <c r="E112" s="54"/>
      <c r="F112" s="51">
        <f t="shared" si="5"/>
        <v>0</v>
      </c>
    </row>
    <row r="113" spans="1:6" ht="25.5">
      <c r="A113" s="21"/>
      <c r="B113" s="69" t="s">
        <v>104</v>
      </c>
      <c r="C113" s="9" t="s">
        <v>98</v>
      </c>
      <c r="D113" s="32">
        <v>3</v>
      </c>
      <c r="E113" s="54"/>
      <c r="F113" s="51">
        <f t="shared" si="5"/>
        <v>0</v>
      </c>
    </row>
    <row r="114" spans="1:6" ht="15.75">
      <c r="A114" s="21"/>
      <c r="B114" s="4" t="s">
        <v>48</v>
      </c>
      <c r="C114" s="9" t="s">
        <v>3</v>
      </c>
      <c r="D114" s="32">
        <v>6</v>
      </c>
      <c r="E114" s="54"/>
      <c r="F114" s="51">
        <f t="shared" si="5"/>
        <v>0</v>
      </c>
    </row>
    <row r="115" spans="1:6" ht="15.75">
      <c r="A115" s="21"/>
      <c r="B115" s="4" t="s">
        <v>142</v>
      </c>
      <c r="C115" s="9" t="s">
        <v>2</v>
      </c>
      <c r="D115" s="32">
        <v>4</v>
      </c>
      <c r="E115" s="54"/>
      <c r="F115" s="51">
        <f t="shared" si="5"/>
        <v>0</v>
      </c>
    </row>
    <row r="116" spans="1:6" ht="15.75">
      <c r="A116" s="21"/>
      <c r="B116" s="4" t="s">
        <v>143</v>
      </c>
      <c r="C116" s="9" t="s">
        <v>3</v>
      </c>
      <c r="D116" s="32">
        <v>35</v>
      </c>
      <c r="E116" s="54"/>
      <c r="F116" s="51">
        <f t="shared" si="5"/>
        <v>0</v>
      </c>
    </row>
    <row r="117" spans="1:6" ht="15.75">
      <c r="A117" s="21"/>
      <c r="B117" s="4" t="s">
        <v>49</v>
      </c>
      <c r="C117" s="9" t="s">
        <v>2</v>
      </c>
      <c r="D117" s="32">
        <v>2</v>
      </c>
      <c r="E117" s="54"/>
      <c r="F117" s="51">
        <f t="shared" si="5"/>
        <v>0</v>
      </c>
    </row>
    <row r="118" spans="1:6" ht="15.75">
      <c r="A118" s="21"/>
      <c r="B118" s="4" t="s">
        <v>50</v>
      </c>
      <c r="C118" s="9" t="s">
        <v>2</v>
      </c>
      <c r="D118" s="32">
        <v>8</v>
      </c>
      <c r="E118" s="54"/>
      <c r="F118" s="51">
        <f t="shared" si="5"/>
        <v>0</v>
      </c>
    </row>
    <row r="119" spans="1:6" ht="15.75">
      <c r="A119" s="21"/>
      <c r="B119" s="4" t="s">
        <v>51</v>
      </c>
      <c r="C119" s="9" t="s">
        <v>3</v>
      </c>
      <c r="D119" s="32">
        <v>7</v>
      </c>
      <c r="E119" s="54"/>
      <c r="F119" s="51">
        <f t="shared" si="5"/>
        <v>0</v>
      </c>
    </row>
    <row r="120" spans="1:6" ht="15.75">
      <c r="A120" s="21"/>
      <c r="B120" s="4" t="s">
        <v>45</v>
      </c>
      <c r="C120" s="9" t="s">
        <v>3</v>
      </c>
      <c r="D120" s="32">
        <v>10</v>
      </c>
      <c r="E120" s="54"/>
      <c r="F120" s="51">
        <f t="shared" si="5"/>
        <v>0</v>
      </c>
    </row>
    <row r="121" spans="1:6" ht="15.75">
      <c r="A121" s="21"/>
      <c r="B121" s="4" t="s">
        <v>52</v>
      </c>
      <c r="C121" s="9" t="s">
        <v>2</v>
      </c>
      <c r="D121" s="32">
        <v>1</v>
      </c>
      <c r="E121" s="54"/>
      <c r="F121" s="51">
        <f t="shared" si="5"/>
        <v>0</v>
      </c>
    </row>
    <row r="122" spans="1:6" ht="15.75">
      <c r="A122" s="21"/>
      <c r="B122" s="4" t="s">
        <v>46</v>
      </c>
      <c r="C122" s="9" t="s">
        <v>2</v>
      </c>
      <c r="D122" s="32">
        <v>1</v>
      </c>
      <c r="E122" s="54"/>
      <c r="F122" s="51">
        <f t="shared" si="5"/>
        <v>0</v>
      </c>
    </row>
    <row r="123" spans="1:6" ht="15.75">
      <c r="A123" s="21"/>
      <c r="B123" s="4" t="s">
        <v>53</v>
      </c>
      <c r="C123" s="9" t="s">
        <v>6</v>
      </c>
      <c r="D123" s="32">
        <v>1</v>
      </c>
      <c r="E123" s="54"/>
      <c r="F123" s="51">
        <f t="shared" si="5"/>
        <v>0</v>
      </c>
    </row>
    <row r="124" spans="1:6" ht="25.5">
      <c r="A124" s="21"/>
      <c r="B124" s="69" t="s">
        <v>105</v>
      </c>
      <c r="C124" s="9" t="s">
        <v>98</v>
      </c>
      <c r="D124" s="32">
        <v>3</v>
      </c>
      <c r="E124" s="54"/>
      <c r="F124" s="51">
        <f t="shared" si="5"/>
        <v>0</v>
      </c>
    </row>
    <row r="125" spans="1:6" ht="15.75">
      <c r="A125" s="21"/>
      <c r="B125" s="4" t="s">
        <v>99</v>
      </c>
      <c r="C125" s="9" t="s">
        <v>6</v>
      </c>
      <c r="D125" s="14">
        <v>15</v>
      </c>
      <c r="E125" s="54"/>
      <c r="F125" s="51">
        <f t="shared" si="5"/>
        <v>0</v>
      </c>
    </row>
    <row r="126" spans="1:6" ht="25.5">
      <c r="A126" s="21"/>
      <c r="B126" s="69" t="s">
        <v>106</v>
      </c>
      <c r="C126" s="9" t="s">
        <v>98</v>
      </c>
      <c r="D126" s="14">
        <v>3</v>
      </c>
      <c r="E126" s="54"/>
      <c r="F126" s="51">
        <f t="shared" si="5"/>
        <v>0</v>
      </c>
    </row>
    <row r="127" spans="1:6" s="13" customFormat="1" ht="15.75">
      <c r="A127" s="9"/>
      <c r="B127" s="43" t="s">
        <v>77</v>
      </c>
      <c r="C127" s="44"/>
      <c r="D127" s="45"/>
      <c r="E127" s="57"/>
      <c r="F127" s="51"/>
    </row>
    <row r="128" spans="1:6" s="13" customFormat="1" ht="15.75">
      <c r="A128" s="9"/>
      <c r="B128" s="4" t="s">
        <v>78</v>
      </c>
      <c r="C128" s="44"/>
      <c r="D128" s="45"/>
      <c r="E128" s="57"/>
      <c r="F128" s="51">
        <f t="shared" si="5"/>
        <v>0</v>
      </c>
    </row>
    <row r="129" spans="1:6" s="13" customFormat="1" ht="15.75">
      <c r="A129" s="9"/>
      <c r="B129" s="4" t="s">
        <v>79</v>
      </c>
      <c r="C129" s="9" t="s">
        <v>3</v>
      </c>
      <c r="D129" s="45">
        <v>1</v>
      </c>
      <c r="E129" s="57"/>
      <c r="F129" s="51">
        <f t="shared" si="5"/>
        <v>0</v>
      </c>
    </row>
    <row r="130" spans="1:6" s="13" customFormat="1" ht="17.25" customHeight="1">
      <c r="A130" s="9"/>
      <c r="B130" s="4" t="s">
        <v>83</v>
      </c>
      <c r="C130" s="9" t="s">
        <v>3</v>
      </c>
      <c r="D130" s="45">
        <v>20</v>
      </c>
      <c r="E130" s="57"/>
      <c r="F130" s="51">
        <f t="shared" si="5"/>
        <v>0</v>
      </c>
    </row>
    <row r="131" spans="1:6" s="13" customFormat="1" ht="17.25" customHeight="1">
      <c r="A131" s="9"/>
      <c r="B131" s="4" t="s">
        <v>144</v>
      </c>
      <c r="C131" s="9" t="s">
        <v>3</v>
      </c>
      <c r="D131" s="45">
        <v>35</v>
      </c>
      <c r="E131" s="57"/>
      <c r="F131" s="51">
        <f t="shared" ref="F131:F143" si="7">D131*E131</f>
        <v>0</v>
      </c>
    </row>
    <row r="132" spans="1:6" s="13" customFormat="1" ht="15.75">
      <c r="A132" s="9"/>
      <c r="B132" s="4" t="s">
        <v>80</v>
      </c>
      <c r="C132" s="9" t="s">
        <v>81</v>
      </c>
      <c r="D132" s="45">
        <v>2</v>
      </c>
      <c r="E132" s="57"/>
      <c r="F132" s="51">
        <f t="shared" si="7"/>
        <v>0</v>
      </c>
    </row>
    <row r="133" spans="1:6" s="13" customFormat="1" ht="15.75">
      <c r="A133" s="9"/>
      <c r="B133" s="4" t="s">
        <v>82</v>
      </c>
      <c r="C133" s="9" t="s">
        <v>81</v>
      </c>
      <c r="D133" s="45">
        <v>2</v>
      </c>
      <c r="E133" s="57"/>
      <c r="F133" s="51">
        <f t="shared" si="7"/>
        <v>0</v>
      </c>
    </row>
    <row r="134" spans="1:6" s="13" customFormat="1" ht="15.75">
      <c r="A134" s="9"/>
      <c r="B134" s="29" t="s">
        <v>18</v>
      </c>
      <c r="C134" s="70"/>
      <c r="D134" s="70"/>
      <c r="E134" s="70"/>
      <c r="F134" s="70"/>
    </row>
    <row r="135" spans="1:6" s="13" customFormat="1" ht="15.75">
      <c r="A135" s="9"/>
      <c r="B135" s="4" t="s">
        <v>84</v>
      </c>
      <c r="C135" s="9" t="s">
        <v>2</v>
      </c>
      <c r="D135" s="45">
        <v>4</v>
      </c>
      <c r="E135" s="57"/>
      <c r="F135" s="51">
        <f t="shared" si="7"/>
        <v>0</v>
      </c>
    </row>
    <row r="136" spans="1:6" s="13" customFormat="1" ht="15.75">
      <c r="A136" s="46"/>
      <c r="B136" s="4" t="s">
        <v>85</v>
      </c>
      <c r="C136" s="9" t="s">
        <v>2</v>
      </c>
      <c r="D136" s="14">
        <v>2</v>
      </c>
      <c r="E136" s="55"/>
      <c r="F136" s="51">
        <f t="shared" si="7"/>
        <v>0</v>
      </c>
    </row>
    <row r="137" spans="1:6" s="13" customFormat="1" ht="15.75">
      <c r="A137" s="47"/>
      <c r="B137" s="4" t="s">
        <v>86</v>
      </c>
      <c r="C137" s="9" t="s">
        <v>2</v>
      </c>
      <c r="D137" s="14">
        <v>4</v>
      </c>
      <c r="E137" s="55"/>
      <c r="F137" s="51">
        <f t="shared" si="7"/>
        <v>0</v>
      </c>
    </row>
    <row r="138" spans="1:6" s="13" customFormat="1" ht="15.75">
      <c r="A138" s="48"/>
      <c r="B138" s="4" t="s">
        <v>87</v>
      </c>
      <c r="C138" s="9" t="s">
        <v>2</v>
      </c>
      <c r="D138" s="14">
        <v>10</v>
      </c>
      <c r="E138" s="55"/>
      <c r="F138" s="51">
        <f t="shared" si="7"/>
        <v>0</v>
      </c>
    </row>
    <row r="139" spans="1:6" s="13" customFormat="1" ht="18">
      <c r="A139" s="47"/>
      <c r="B139" s="4" t="s">
        <v>88</v>
      </c>
      <c r="C139" s="49" t="s">
        <v>100</v>
      </c>
      <c r="D139" s="14">
        <v>20</v>
      </c>
      <c r="E139" s="55"/>
      <c r="F139" s="51">
        <f t="shared" si="7"/>
        <v>0</v>
      </c>
    </row>
    <row r="140" spans="1:6" s="13" customFormat="1" ht="18">
      <c r="A140" s="47"/>
      <c r="B140" s="4" t="s">
        <v>89</v>
      </c>
      <c r="C140" s="49" t="s">
        <v>100</v>
      </c>
      <c r="D140" s="14">
        <v>20</v>
      </c>
      <c r="E140" s="55"/>
      <c r="F140" s="51">
        <f t="shared" si="7"/>
        <v>0</v>
      </c>
    </row>
    <row r="141" spans="1:6" s="13" customFormat="1" ht="18">
      <c r="A141" s="47"/>
      <c r="B141" s="4" t="s">
        <v>19</v>
      </c>
      <c r="C141" s="49" t="s">
        <v>100</v>
      </c>
      <c r="D141" s="50">
        <v>20</v>
      </c>
      <c r="E141" s="55"/>
      <c r="F141" s="51">
        <f t="shared" si="7"/>
        <v>0</v>
      </c>
    </row>
    <row r="142" spans="1:6" s="13" customFormat="1" ht="18">
      <c r="A142" s="47"/>
      <c r="B142" s="4" t="s">
        <v>20</v>
      </c>
      <c r="C142" s="49" t="s">
        <v>100</v>
      </c>
      <c r="D142" s="50">
        <v>180</v>
      </c>
      <c r="E142" s="55"/>
      <c r="F142" s="51">
        <v>0</v>
      </c>
    </row>
    <row r="143" spans="1:6" s="13" customFormat="1" ht="15.75">
      <c r="A143" s="47"/>
      <c r="B143" s="4" t="s">
        <v>145</v>
      </c>
      <c r="C143" s="49" t="s">
        <v>73</v>
      </c>
      <c r="D143" s="50">
        <v>55</v>
      </c>
      <c r="E143" s="55"/>
      <c r="F143" s="51">
        <f t="shared" si="7"/>
        <v>0</v>
      </c>
    </row>
    <row r="144" spans="1:6">
      <c r="A144" s="21"/>
      <c r="B144" s="20"/>
      <c r="C144" s="21"/>
      <c r="D144" s="23"/>
      <c r="E144" s="59" t="s">
        <v>103</v>
      </c>
      <c r="F144" s="51">
        <f>SUM(F4:F143)</f>
        <v>0</v>
      </c>
    </row>
    <row r="145" spans="1:6">
      <c r="A145" s="21"/>
      <c r="B145" s="22"/>
      <c r="C145" s="21"/>
      <c r="D145" s="23"/>
      <c r="E145" s="58"/>
    </row>
    <row r="146" spans="1:6" ht="15.75">
      <c r="A146" s="21"/>
      <c r="B146" s="71" t="s">
        <v>150</v>
      </c>
      <c r="C146" s="71" t="s">
        <v>6</v>
      </c>
      <c r="D146" s="71">
        <v>1</v>
      </c>
      <c r="E146" s="51">
        <f>F144</f>
        <v>0</v>
      </c>
      <c r="F146" s="52">
        <f>E146*D146</f>
        <v>0</v>
      </c>
    </row>
    <row r="147" spans="1:6" ht="15.75">
      <c r="A147" s="21"/>
      <c r="B147" s="71" t="s">
        <v>151</v>
      </c>
      <c r="C147" s="71" t="s">
        <v>6</v>
      </c>
      <c r="D147" s="71">
        <v>1</v>
      </c>
      <c r="E147" s="51">
        <v>0</v>
      </c>
      <c r="F147" s="52">
        <f>E147*D147</f>
        <v>0</v>
      </c>
    </row>
    <row r="148" spans="1:6" ht="15.75">
      <c r="A148" s="21"/>
      <c r="B148" s="72" t="s">
        <v>152</v>
      </c>
      <c r="C148" s="71"/>
      <c r="D148" s="71"/>
      <c r="E148" s="55"/>
      <c r="F148" s="52">
        <f>SUM(F146:F147)</f>
        <v>0</v>
      </c>
    </row>
    <row r="149" spans="1:6" ht="15.75">
      <c r="B149" s="71"/>
      <c r="C149" s="71"/>
      <c r="D149" s="71"/>
    </row>
    <row r="150" spans="1:6" ht="15.75">
      <c r="B150" s="71"/>
      <c r="C150" s="71"/>
      <c r="D150" s="71"/>
      <c r="E150" s="55"/>
    </row>
    <row r="151" spans="1:6" ht="15.75">
      <c r="B151" s="71" t="s">
        <v>153</v>
      </c>
      <c r="C151" s="71" t="s">
        <v>6</v>
      </c>
      <c r="D151" s="71">
        <v>1</v>
      </c>
      <c r="E151" s="51">
        <f>F149</f>
        <v>0</v>
      </c>
      <c r="F151" s="52">
        <f>E151*D151</f>
        <v>0</v>
      </c>
    </row>
    <row r="152" spans="1:6" ht="15.75">
      <c r="B152" s="71" t="s">
        <v>154</v>
      </c>
      <c r="C152" s="71" t="s">
        <v>6</v>
      </c>
      <c r="D152" s="71">
        <v>1</v>
      </c>
      <c r="E152" s="51">
        <v>0</v>
      </c>
      <c r="F152" s="52">
        <f>E152*D152</f>
        <v>0</v>
      </c>
    </row>
    <row r="153" spans="1:6" ht="15.75">
      <c r="B153" s="72" t="s">
        <v>155</v>
      </c>
      <c r="C153" s="71"/>
      <c r="D153" s="71"/>
      <c r="F153" s="52">
        <f>SUM(F151:F152)</f>
        <v>0</v>
      </c>
    </row>
    <row r="154" spans="1:6" ht="15.75">
      <c r="B154" s="71"/>
      <c r="C154" s="71"/>
      <c r="D154" s="71"/>
    </row>
    <row r="155" spans="1:6" ht="15.75">
      <c r="B155" s="72" t="s">
        <v>156</v>
      </c>
      <c r="C155" s="71"/>
      <c r="D155" s="71"/>
      <c r="F155" s="52">
        <f>F148+F153</f>
        <v>0</v>
      </c>
    </row>
    <row r="156" spans="1:6" ht="15.75">
      <c r="B156" s="71"/>
      <c r="C156" s="71"/>
      <c r="D156" s="71"/>
    </row>
    <row r="157" spans="1:6" ht="15.75">
      <c r="B157" s="71" t="s">
        <v>157</v>
      </c>
      <c r="C157" s="71" t="s">
        <v>6</v>
      </c>
      <c r="D157" s="71">
        <v>1</v>
      </c>
      <c r="E157" s="51">
        <v>0</v>
      </c>
      <c r="F157" s="52">
        <f>D157*E157</f>
        <v>0</v>
      </c>
    </row>
    <row r="158" spans="1:6" ht="15.75">
      <c r="B158" s="71"/>
      <c r="C158" s="71"/>
      <c r="D158" s="71"/>
    </row>
    <row r="159" spans="1:6" ht="15.75">
      <c r="B159" s="72" t="s">
        <v>158</v>
      </c>
      <c r="C159" s="71"/>
      <c r="D159" s="71"/>
      <c r="F159" s="52">
        <f>F155+F157</f>
        <v>0</v>
      </c>
    </row>
    <row r="160" spans="1:6" ht="15.75">
      <c r="B160" s="73"/>
      <c r="C160" s="66"/>
      <c r="D160" s="66"/>
    </row>
    <row r="161" spans="2:6" ht="15.75">
      <c r="B161" s="73"/>
      <c r="C161" s="66"/>
      <c r="D161" s="66"/>
    </row>
    <row r="162" spans="2:6" ht="15.75">
      <c r="B162" s="73"/>
      <c r="C162" s="66"/>
      <c r="D162" s="66"/>
    </row>
    <row r="163" spans="2:6" ht="15.75">
      <c r="B163" s="74" t="s">
        <v>159</v>
      </c>
      <c r="C163" s="71"/>
      <c r="D163" s="71"/>
    </row>
    <row r="164" spans="2:6" ht="15.75">
      <c r="B164" s="75" t="s">
        <v>160</v>
      </c>
      <c r="C164" s="71" t="s">
        <v>6</v>
      </c>
      <c r="D164" s="71">
        <v>1</v>
      </c>
      <c r="E164" s="51">
        <v>0</v>
      </c>
      <c r="F164" s="52">
        <f>D164*E164</f>
        <v>0</v>
      </c>
    </row>
    <row r="165" spans="2:6" ht="15.75">
      <c r="B165" s="75" t="s">
        <v>161</v>
      </c>
      <c r="C165" s="71" t="s">
        <v>6</v>
      </c>
      <c r="D165" s="71">
        <v>1</v>
      </c>
      <c r="E165" s="51">
        <v>0</v>
      </c>
      <c r="F165" s="52">
        <f t="shared" ref="F165:F174" si="8">D165*E165</f>
        <v>0</v>
      </c>
    </row>
    <row r="166" spans="2:6" ht="15.75">
      <c r="B166" s="75" t="s">
        <v>162</v>
      </c>
      <c r="C166" s="71" t="s">
        <v>6</v>
      </c>
      <c r="D166" s="71">
        <v>1</v>
      </c>
      <c r="E166" s="51">
        <v>0</v>
      </c>
      <c r="F166" s="52">
        <f t="shared" si="8"/>
        <v>0</v>
      </c>
    </row>
    <row r="167" spans="2:6" ht="15.75">
      <c r="B167" s="75" t="s">
        <v>163</v>
      </c>
      <c r="C167" s="71" t="s">
        <v>6</v>
      </c>
      <c r="D167" s="71">
        <v>1</v>
      </c>
      <c r="E167" s="51">
        <v>0</v>
      </c>
      <c r="F167" s="52">
        <f t="shared" si="8"/>
        <v>0</v>
      </c>
    </row>
    <row r="168" spans="2:6" ht="15.75">
      <c r="B168" s="75" t="s">
        <v>164</v>
      </c>
      <c r="C168" s="71" t="s">
        <v>6</v>
      </c>
      <c r="D168" s="71">
        <v>1</v>
      </c>
      <c r="E168" s="51">
        <v>0</v>
      </c>
      <c r="F168" s="52">
        <f t="shared" si="8"/>
        <v>0</v>
      </c>
    </row>
    <row r="169" spans="2:6" ht="15.75">
      <c r="B169" s="75" t="s">
        <v>165</v>
      </c>
      <c r="C169" s="71" t="s">
        <v>6</v>
      </c>
      <c r="D169" s="71">
        <v>1</v>
      </c>
      <c r="E169" s="51">
        <v>0</v>
      </c>
      <c r="F169" s="52">
        <f t="shared" si="8"/>
        <v>0</v>
      </c>
    </row>
    <row r="170" spans="2:6" ht="15.75">
      <c r="B170" s="75" t="s">
        <v>166</v>
      </c>
      <c r="C170" s="71" t="s">
        <v>6</v>
      </c>
      <c r="D170" s="71">
        <v>1</v>
      </c>
      <c r="E170" s="51">
        <v>0</v>
      </c>
      <c r="F170" s="52">
        <f t="shared" si="8"/>
        <v>0</v>
      </c>
    </row>
    <row r="171" spans="2:6" ht="15.75">
      <c r="B171" s="75" t="s">
        <v>167</v>
      </c>
      <c r="C171" s="71" t="s">
        <v>6</v>
      </c>
      <c r="D171" s="71">
        <v>1</v>
      </c>
      <c r="E171" s="51">
        <v>0</v>
      </c>
      <c r="F171" s="52">
        <f t="shared" si="8"/>
        <v>0</v>
      </c>
    </row>
    <row r="172" spans="2:6" ht="15.75">
      <c r="B172" s="75" t="s">
        <v>168</v>
      </c>
      <c r="C172" s="71" t="s">
        <v>6</v>
      </c>
      <c r="D172" s="71">
        <v>1</v>
      </c>
      <c r="E172" s="51">
        <v>0</v>
      </c>
      <c r="F172" s="52">
        <f t="shared" si="8"/>
        <v>0</v>
      </c>
    </row>
    <row r="173" spans="2:6" ht="15.75">
      <c r="B173" s="75" t="s">
        <v>169</v>
      </c>
      <c r="C173" s="71" t="s">
        <v>6</v>
      </c>
      <c r="D173" s="71">
        <v>1</v>
      </c>
      <c r="E173" s="51">
        <v>0</v>
      </c>
      <c r="F173" s="52">
        <f t="shared" si="8"/>
        <v>0</v>
      </c>
    </row>
    <row r="174" spans="2:6" ht="15.75">
      <c r="B174" s="75" t="s">
        <v>170</v>
      </c>
      <c r="C174" s="71" t="s">
        <v>6</v>
      </c>
      <c r="D174" s="71">
        <v>1</v>
      </c>
      <c r="E174" s="51">
        <v>0</v>
      </c>
      <c r="F174" s="52">
        <f t="shared" si="8"/>
        <v>0</v>
      </c>
    </row>
    <row r="175" spans="2:6" ht="15.75">
      <c r="B175" s="74" t="s">
        <v>171</v>
      </c>
      <c r="C175" s="71"/>
      <c r="D175" s="71"/>
      <c r="F175" s="52">
        <f>SUM(F164:F174)</f>
        <v>0</v>
      </c>
    </row>
    <row r="176" spans="2:6" ht="15.75">
      <c r="B176" s="71"/>
      <c r="C176" s="71"/>
      <c r="D176" s="71"/>
    </row>
    <row r="177" spans="2:6" ht="26.25">
      <c r="B177" s="74" t="s">
        <v>172</v>
      </c>
      <c r="C177" s="71"/>
      <c r="D177" s="71"/>
      <c r="F177" s="76">
        <f>F159+F175</f>
        <v>0</v>
      </c>
    </row>
  </sheetData>
  <mergeCells count="6">
    <mergeCell ref="E48:F48"/>
    <mergeCell ref="C1:D1"/>
    <mergeCell ref="A3:B3"/>
    <mergeCell ref="A1:B1"/>
    <mergeCell ref="A48:B48"/>
    <mergeCell ref="C48:D48"/>
  </mergeCells>
  <printOptions gridLines="1"/>
  <pageMargins left="0.70866141732283472" right="0.70866141732283472" top="0.78740157480314965" bottom="0.78740157480314965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kotelna-k oceneni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kratochvil</cp:lastModifiedBy>
  <cp:revision>0</cp:revision>
  <cp:lastPrinted>2021-04-09T16:12:58Z</cp:lastPrinted>
  <dcterms:created xsi:type="dcterms:W3CDTF">1601-01-01T00:00:00Z</dcterms:created>
  <dcterms:modified xsi:type="dcterms:W3CDTF">2021-06-02T13:18:13Z</dcterms:modified>
</cp:coreProperties>
</file>