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ov\Desktop\PRÁCE\FlexiProjekt\Milevsko_20241007\04_DI\"/>
    </mc:Choice>
  </mc:AlternateContent>
  <xr:revisionPtr revIDLastSave="0" documentId="13_ncr:1_{77CB5C71-4DFD-476E-8789-3E2DB3ABE9BC}" xr6:coauthVersionLast="47" xr6:coauthVersionMax="47" xr10:uidLastSave="{00000000-0000-0000-0000-000000000000}"/>
  <bookViews>
    <workbookView xWindow="2028" yWindow="612" windowWidth="20004" windowHeight="11628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4" i="1"/>
  <c r="H53" i="1"/>
  <c r="H35" i="1"/>
  <c r="H56" i="1"/>
  <c r="H52" i="1"/>
  <c r="H44" i="1"/>
  <c r="H51" i="1"/>
  <c r="H50" i="1"/>
  <c r="H49" i="1"/>
  <c r="H48" i="1"/>
  <c r="H47" i="1"/>
  <c r="H46" i="1"/>
  <c r="H45" i="1"/>
  <c r="H42" i="1"/>
  <c r="H41" i="1"/>
  <c r="H40" i="1"/>
  <c r="H39" i="1"/>
  <c r="H38" i="1"/>
  <c r="H37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 l="1"/>
  <c r="H36" i="1"/>
  <c r="H25" i="1"/>
  <c r="H43" i="1"/>
  <c r="H16" i="1" l="1"/>
</calcChain>
</file>

<file path=xl/sharedStrings.xml><?xml version="1.0" encoding="utf-8"?>
<sst xmlns="http://schemas.openxmlformats.org/spreadsheetml/2006/main" count="237" uniqueCount="139">
  <si>
    <t>SOUPIS PRACÍ</t>
  </si>
  <si>
    <t>Stavba:</t>
  </si>
  <si>
    <t>Objekt:</t>
  </si>
  <si>
    <t>Místo:</t>
  </si>
  <si>
    <t>Datum:</t>
  </si>
  <si>
    <t>Zadavatel:</t>
  </si>
  <si>
    <t>Projektant:</t>
  </si>
  <si>
    <t>Uchazeč:</t>
  </si>
  <si>
    <t>Zpracovatel: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</si>
  <si>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</si>
  <si>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</si>
  <si>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</si>
  <si>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</si>
  <si>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</si>
  <si>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</si>
  <si>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</si>
  <si>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</si>
  <si>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Cenová soustava</t>
  </si>
  <si>
    <t>Náklady soupisu celkem</t>
  </si>
  <si>
    <t>D</t>
  </si>
  <si>
    <t>D1</t>
  </si>
  <si>
    <t>Kabely</t>
  </si>
  <si>
    <t>1</t>
  </si>
  <si>
    <t>K</t>
  </si>
  <si>
    <t>Pol1</t>
  </si>
  <si>
    <t>Kabel silový 400 V, CYKY 5x6</t>
  </si>
  <si>
    <t>m</t>
  </si>
  <si>
    <t/>
  </si>
  <si>
    <t>2</t>
  </si>
  <si>
    <t>Pol2</t>
  </si>
  <si>
    <t>Kabel silový 400 V, CYKY 5x10</t>
  </si>
  <si>
    <t>3</t>
  </si>
  <si>
    <t>Pol3</t>
  </si>
  <si>
    <t>CYA 16 zž</t>
  </si>
  <si>
    <t>4</t>
  </si>
  <si>
    <t>Pol4</t>
  </si>
  <si>
    <t>SOLARKABEL 6</t>
  </si>
  <si>
    <t>5</t>
  </si>
  <si>
    <t>Pol5</t>
  </si>
  <si>
    <t>FTP CAT7</t>
  </si>
  <si>
    <t>6</t>
  </si>
  <si>
    <t>Pol6</t>
  </si>
  <si>
    <t>FTP Cat. 5e</t>
  </si>
  <si>
    <t>7</t>
  </si>
  <si>
    <t>Pol7</t>
  </si>
  <si>
    <t>Žlaby , chráničky , drobný materiál</t>
  </si>
  <si>
    <t>soub</t>
  </si>
  <si>
    <t>D2</t>
  </si>
  <si>
    <t>Technologie</t>
  </si>
  <si>
    <t>10</t>
  </si>
  <si>
    <t>Pol10</t>
  </si>
  <si>
    <t>DATA HUB pro paralelní provoz</t>
  </si>
  <si>
    <t>ks</t>
  </si>
  <si>
    <t>11</t>
  </si>
  <si>
    <t>Pol11</t>
  </si>
  <si>
    <t>12</t>
  </si>
  <si>
    <t>Pol12</t>
  </si>
  <si>
    <t>14</t>
  </si>
  <si>
    <t>Pol14</t>
  </si>
  <si>
    <t>Konektory MC-4 - pár</t>
  </si>
  <si>
    <t>15</t>
  </si>
  <si>
    <t>Pol15</t>
  </si>
  <si>
    <t>Optimizéry 700W/14A s bezpečnostní odpojovací funkcí</t>
  </si>
  <si>
    <t>16</t>
  </si>
  <si>
    <t>Pol16</t>
  </si>
  <si>
    <t>Komunikace k optimizérům</t>
  </si>
  <si>
    <t>17</t>
  </si>
  <si>
    <t>Pol17</t>
  </si>
  <si>
    <t>Elektroměr na vstupu RH - smart meter</t>
  </si>
  <si>
    <t>8</t>
  </si>
  <si>
    <t>Pol8</t>
  </si>
  <si>
    <t>9</t>
  </si>
  <si>
    <t>Pol9</t>
  </si>
  <si>
    <t>D3</t>
  </si>
  <si>
    <t>D4</t>
  </si>
  <si>
    <t>RFVE</t>
  </si>
  <si>
    <t>18</t>
  </si>
  <si>
    <t>Pol18</t>
  </si>
  <si>
    <t>19</t>
  </si>
  <si>
    <t>Pol19</t>
  </si>
  <si>
    <t>20</t>
  </si>
  <si>
    <t>Pol20</t>
  </si>
  <si>
    <t>UF ochrana</t>
  </si>
  <si>
    <t>21</t>
  </si>
  <si>
    <t>Pol21</t>
  </si>
  <si>
    <t>STOP tlačítko</t>
  </si>
  <si>
    <t>22</t>
  </si>
  <si>
    <t>Pol22</t>
  </si>
  <si>
    <t>23</t>
  </si>
  <si>
    <t>Pol23</t>
  </si>
  <si>
    <t>bezdrátový přenos HDO - vysílač a přijímač</t>
  </si>
  <si>
    <t>D5</t>
  </si>
  <si>
    <t>Ostatní</t>
  </si>
  <si>
    <t>24</t>
  </si>
  <si>
    <t>Pol24</t>
  </si>
  <si>
    <t>Projektová dokumentace</t>
  </si>
  <si>
    <t>25</t>
  </si>
  <si>
    <t>Pol25</t>
  </si>
  <si>
    <t>Revizní zpráva</t>
  </si>
  <si>
    <t>26</t>
  </si>
  <si>
    <t>Pol26</t>
  </si>
  <si>
    <t>Administrativa připojení k DS</t>
  </si>
  <si>
    <t>27</t>
  </si>
  <si>
    <t>Pol27</t>
  </si>
  <si>
    <t>Asistence při revizi</t>
  </si>
  <si>
    <t>hod</t>
  </si>
  <si>
    <t>28</t>
  </si>
  <si>
    <t>Pol28</t>
  </si>
  <si>
    <t>Asistence při prvním paralelním připojení</t>
  </si>
  <si>
    <t>29</t>
  </si>
  <si>
    <t>Pol29</t>
  </si>
  <si>
    <t>Nastavení síťové ochrany UF</t>
  </si>
  <si>
    <t>30</t>
  </si>
  <si>
    <t>Pol30</t>
  </si>
  <si>
    <t>Nastavení střídačů</t>
  </si>
  <si>
    <t>31</t>
  </si>
  <si>
    <t>Pol31</t>
  </si>
  <si>
    <t>Ochranné posppojování konstrukce a panelů</t>
  </si>
  <si>
    <t>HDO příprava v RE, úpravy v RE</t>
  </si>
  <si>
    <t xml:space="preserve">Rozváděč RFVEAC a jeho výbava </t>
  </si>
  <si>
    <t>Rozváděč RFVEDC a jeho výbava</t>
  </si>
  <si>
    <t>Pol32</t>
  </si>
  <si>
    <t>Úprava stávající ochrany LPS - projektová dokumentace</t>
  </si>
  <si>
    <t>Úprava stávající ochrany LPS - montáž</t>
  </si>
  <si>
    <t>Montáž</t>
  </si>
  <si>
    <t>Pol33</t>
  </si>
  <si>
    <t>Pol34</t>
  </si>
  <si>
    <t>Vynucené investice - úpravy stávajících technologií</t>
  </si>
  <si>
    <t>FVE na střeše objektu jídelny</t>
  </si>
  <si>
    <t>Fotovoltaika Milevsko - 1.ZŠ T.G.M Masaryka Milevsko - Jídelna</t>
  </si>
  <si>
    <t xml:space="preserve">Střecha objektu p.č. 668/2 v obci Milevsko </t>
  </si>
  <si>
    <t>Podkonstrukce na plochou střechu</t>
  </si>
  <si>
    <t>Baterie + BMS</t>
  </si>
  <si>
    <t>Fotovoltaické (FV) moduly</t>
  </si>
  <si>
    <t>Pol35</t>
  </si>
  <si>
    <t>Další náklady vyplývající ze Smlouvy o dílo (zejm. čl. 2.6)</t>
  </si>
  <si>
    <t>Systém chytrého řízení</t>
  </si>
  <si>
    <t>Pol36</t>
  </si>
  <si>
    <t>Hybridní střídač 2x25 kW nebo 1x50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</si>
</sst>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9"/>
      <name val="Arial CE"/>
    </font>
    <font>
      <b/>
      <sz val="12"/>
      <color rgb="FF960000"/>
      <name val="Arial CE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4" fontId="6" fillId="0" borderId="0" xfId="0" applyNumberFormat="1" applyFont="1"/>
    <xf numFmtId="0" fontId="7" fillId="0" borderId="7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Protection="1">
      <protection locked="0"/>
    </xf>
    <xf numFmtId="4" fontId="8" fillId="0" borderId="0" xfId="0" applyNumberFormat="1" applyFont="1"/>
    <xf numFmtId="0" fontId="7" fillId="0" borderId="8" xfId="0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0" fillId="0" borderId="0" xfId="0" applyNumberFormat="1" applyFont="1" applyProtection="1">
      <protection locked="0"/>
    </xf>
    <xf numFmtId="4" fontId="10" fillId="3" borderId="2" xfId="0" applyNumberFormat="1" applyFont="1" applyFill="1" applyBorder="1" applyAlignment="1" applyProtection="1">
      <alignment vertical="center"/>
      <protection locked="0"/>
    </xf>
    <xf numFmtId="165" fontId="10" fillId="3" borderId="2" xfId="0" applyNumberFormat="1" applyFont="1" applyFill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4" fontId="10" fillId="3" borderId="15" xfId="0" applyNumberFormat="1" applyFont="1" applyFill="1" applyBorder="1" applyAlignment="1" applyProtection="1">
      <alignment vertical="center"/>
      <protection locked="0"/>
    </xf>
    <xf numFmtId="4" fontId="10" fillId="0" borderId="15" xfId="0" applyNumberFormat="1" applyFont="1" applyBorder="1" applyAlignment="1">
      <alignment vertical="center"/>
    </xf>
    <xf numFmtId="165" fontId="10" fillId="0" borderId="16" xfId="0" applyNumberFormat="1" applyFont="1" applyBorder="1" applyAlignment="1">
      <alignment vertical="center"/>
    </xf>
    <xf numFmtId="4" fontId="10" fillId="3" borderId="16" xfId="0" applyNumberFormat="1" applyFont="1" applyFill="1" applyBorder="1" applyAlignment="1" applyProtection="1">
      <alignment vertical="center"/>
      <protection locked="0"/>
    </xf>
    <xf numFmtId="4" fontId="10" fillId="0" borderId="16" xfId="0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4" fontId="10" fillId="3" borderId="0" xfId="0" applyNumberFormat="1" applyFont="1" applyFill="1" applyAlignment="1" applyProtection="1">
      <alignment vertical="center"/>
      <protection locked="0"/>
    </xf>
    <xf numFmtId="4" fontId="1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16" workbookViewId="0">
      <selection activeCell="D27" sqref="D27"/>
    </sheetView>
  </sheetViews>
  <sheetFormatPr defaultRowHeight="14.4" x14ac:dyDescent="0.3"/>
  <cols>
    <col min="1" max="1" width="8.6640625" customWidth="1"/>
    <col min="2" max="2" width="7.33203125" customWidth="1"/>
    <col min="4" max="4" width="30.21875" customWidth="1"/>
    <col min="8" max="8" width="14.109375" bestFit="1" customWidth="1"/>
  </cols>
  <sheetData>
    <row r="1" spans="1:9" x14ac:dyDescent="0.3">
      <c r="A1" s="2"/>
      <c r="B1" s="3"/>
      <c r="C1" s="3"/>
      <c r="D1" s="3"/>
      <c r="E1" s="3"/>
      <c r="F1" s="3"/>
      <c r="G1" s="3"/>
      <c r="H1" s="3"/>
      <c r="I1" s="4"/>
    </row>
    <row r="2" spans="1:9" x14ac:dyDescent="0.3">
      <c r="A2" s="5"/>
      <c r="I2" s="6"/>
    </row>
    <row r="3" spans="1:9" ht="17.399999999999999" x14ac:dyDescent="0.3">
      <c r="A3" s="7" t="s">
        <v>0</v>
      </c>
      <c r="B3" s="8"/>
      <c r="C3" s="8"/>
      <c r="D3" s="8"/>
      <c r="E3" s="8"/>
      <c r="F3" s="8"/>
      <c r="G3" s="8"/>
      <c r="H3" s="8"/>
      <c r="I3" s="9"/>
    </row>
    <row r="4" spans="1:9" x14ac:dyDescent="0.3">
      <c r="A4" s="10"/>
      <c r="B4" s="8"/>
      <c r="C4" s="8"/>
      <c r="D4" s="8"/>
      <c r="E4" s="8"/>
      <c r="F4" s="8"/>
      <c r="G4" s="8"/>
      <c r="H4" s="8"/>
      <c r="I4" s="9"/>
    </row>
    <row r="5" spans="1:9" x14ac:dyDescent="0.3">
      <c r="A5" s="11" t="s">
        <v>1</v>
      </c>
      <c r="B5" s="62" t="s">
        <v>129</v>
      </c>
      <c r="C5" s="62"/>
      <c r="D5" s="62"/>
      <c r="E5" s="62"/>
      <c r="F5" s="62"/>
      <c r="G5" s="62"/>
      <c r="H5" s="62"/>
      <c r="I5" s="9"/>
    </row>
    <row r="6" spans="1:9" x14ac:dyDescent="0.3">
      <c r="A6" s="10"/>
      <c r="B6" s="8"/>
      <c r="C6" s="59"/>
      <c r="D6" s="60"/>
      <c r="E6" s="60"/>
      <c r="F6" s="60"/>
      <c r="G6" s="8"/>
      <c r="H6" s="8"/>
      <c r="I6" s="9"/>
    </row>
    <row r="7" spans="1:9" x14ac:dyDescent="0.3">
      <c r="A7" s="11" t="s">
        <v>2</v>
      </c>
      <c r="B7" s="62" t="s">
        <v>128</v>
      </c>
      <c r="C7" s="62"/>
      <c r="D7" s="62"/>
      <c r="E7" s="62"/>
      <c r="F7" s="62"/>
      <c r="G7" s="62"/>
      <c r="H7" s="62"/>
      <c r="I7" s="9"/>
    </row>
    <row r="8" spans="1:9" x14ac:dyDescent="0.3">
      <c r="A8" s="10"/>
      <c r="B8" s="8"/>
      <c r="C8" s="61"/>
      <c r="D8" s="62"/>
      <c r="E8" s="62"/>
      <c r="F8" s="62"/>
      <c r="G8" s="8"/>
      <c r="H8" s="8"/>
      <c r="I8" s="9"/>
    </row>
    <row r="9" spans="1:9" x14ac:dyDescent="0.3">
      <c r="A9" s="10"/>
      <c r="B9" s="8"/>
      <c r="C9" s="8"/>
      <c r="D9" s="8"/>
      <c r="E9" s="8"/>
      <c r="F9" s="8"/>
      <c r="G9" s="8"/>
      <c r="H9" s="8"/>
      <c r="I9" s="9"/>
    </row>
    <row r="10" spans="1:9" x14ac:dyDescent="0.3">
      <c r="A10" s="11" t="s">
        <v>3</v>
      </c>
      <c r="B10" s="8"/>
      <c r="C10" s="8"/>
      <c r="D10" s="13" t="s">
        <v>130</v>
      </c>
      <c r="E10" s="8"/>
      <c r="F10" s="8"/>
      <c r="G10" s="12" t="s">
        <v>4</v>
      </c>
      <c r="H10" s="14"/>
      <c r="I10" s="9"/>
    </row>
    <row r="11" spans="1:9" x14ac:dyDescent="0.3">
      <c r="A11" s="10"/>
      <c r="B11" s="8"/>
      <c r="C11" s="8"/>
      <c r="D11" s="8"/>
      <c r="E11" s="8"/>
      <c r="F11" s="8"/>
      <c r="G11" s="8"/>
      <c r="H11" s="8"/>
      <c r="I11" s="9"/>
    </row>
    <row r="12" spans="1:9" x14ac:dyDescent="0.3">
      <c r="A12" s="11" t="s">
        <v>5</v>
      </c>
      <c r="B12" s="8"/>
      <c r="C12" s="8"/>
      <c r="D12" s="13"/>
      <c r="E12" s="8"/>
      <c r="F12" s="8"/>
      <c r="G12" s="12" t="s">
        <v>6</v>
      </c>
      <c r="H12" s="15"/>
      <c r="I12" s="9"/>
    </row>
    <row r="13" spans="1:9" x14ac:dyDescent="0.3">
      <c r="A13" s="11" t="s">
        <v>7</v>
      </c>
      <c r="B13" s="8"/>
      <c r="C13" s="8"/>
      <c r="D13" s="13"/>
      <c r="E13" s="8"/>
      <c r="F13" s="8"/>
      <c r="G13" s="12" t="s">
        <v>8</v>
      </c>
      <c r="H13" s="15"/>
      <c r="I13" s="9"/>
    </row>
    <row r="14" spans="1:9" x14ac:dyDescent="0.3">
      <c r="A14" s="10"/>
      <c r="B14" s="8"/>
      <c r="C14" s="8"/>
      <c r="D14" s="8"/>
      <c r="E14" s="8"/>
      <c r="F14" s="8"/>
      <c r="G14" s="8"/>
      <c r="H14" s="8"/>
      <c r="I14" s="9"/>
    </row>
    <row r="15" spans="1:9" ht="22.8" x14ac:dyDescent="0.3">
      <c r="A15" s="16" t="s">
        <v>9</v>
      </c>
      <c r="B15" s="1" t="s">
        <v>10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7" t="s">
        <v>17</v>
      </c>
    </row>
    <row r="16" spans="1:9" ht="15.6" x14ac:dyDescent="0.3">
      <c r="A16" s="18" t="s">
        <v>18</v>
      </c>
      <c r="B16" s="8"/>
      <c r="C16" s="8"/>
      <c r="D16" s="8"/>
      <c r="E16" s="8"/>
      <c r="F16" s="8"/>
      <c r="G16" s="8"/>
      <c r="H16" s="19">
        <f>+H17+H25+H35+H36+H43</f>
        <v>0</v>
      </c>
      <c r="I16" s="9"/>
    </row>
    <row r="17" spans="1:9" ht="15.6" x14ac:dyDescent="0.3">
      <c r="A17" s="20"/>
      <c r="B17" s="21" t="s">
        <v>19</v>
      </c>
      <c r="C17" s="22" t="s">
        <v>20</v>
      </c>
      <c r="D17" s="22" t="s">
        <v>21</v>
      </c>
      <c r="E17" s="23"/>
      <c r="F17" s="23"/>
      <c r="G17" s="24"/>
      <c r="H17" s="25">
        <f>SUM(H18:H24)</f>
        <v>0</v>
      </c>
      <c r="I17" s="26"/>
    </row>
    <row r="18" spans="1:9" x14ac:dyDescent="0.3">
      <c r="A18" s="29" t="s">
        <v>22</v>
      </c>
      <c r="B18" s="30" t="s">
        <v>23</v>
      </c>
      <c r="C18" s="31" t="s">
        <v>24</v>
      </c>
      <c r="D18" s="32" t="s">
        <v>25</v>
      </c>
      <c r="E18" s="33" t="s">
        <v>26</v>
      </c>
      <c r="F18" s="49"/>
      <c r="G18" s="48"/>
      <c r="H18" s="35">
        <f t="shared" ref="H18:H24" si="0">ROUND(G18*F18,2)</f>
        <v>0</v>
      </c>
      <c r="I18" s="36" t="s">
        <v>27</v>
      </c>
    </row>
    <row r="19" spans="1:9" x14ac:dyDescent="0.3">
      <c r="A19" s="29" t="s">
        <v>28</v>
      </c>
      <c r="B19" s="30" t="s">
        <v>23</v>
      </c>
      <c r="C19" s="31" t="s">
        <v>29</v>
      </c>
      <c r="D19" s="32" t="s">
        <v>30</v>
      </c>
      <c r="E19" s="33" t="s">
        <v>26</v>
      </c>
      <c r="F19" s="49"/>
      <c r="G19" s="48"/>
      <c r="H19" s="35">
        <f t="shared" si="0"/>
        <v>0</v>
      </c>
      <c r="I19" s="36" t="s">
        <v>27</v>
      </c>
    </row>
    <row r="20" spans="1:9" x14ac:dyDescent="0.3">
      <c r="A20" s="29" t="s">
        <v>31</v>
      </c>
      <c r="B20" s="30" t="s">
        <v>23</v>
      </c>
      <c r="C20" s="31" t="s">
        <v>32</v>
      </c>
      <c r="D20" s="32" t="s">
        <v>33</v>
      </c>
      <c r="E20" s="33" t="s">
        <v>26</v>
      </c>
      <c r="F20" s="49"/>
      <c r="G20" s="48"/>
      <c r="H20" s="35">
        <f t="shared" si="0"/>
        <v>0</v>
      </c>
      <c r="I20" s="36" t="s">
        <v>27</v>
      </c>
    </row>
    <row r="21" spans="1:9" x14ac:dyDescent="0.3">
      <c r="A21" s="29" t="s">
        <v>34</v>
      </c>
      <c r="B21" s="30" t="s">
        <v>23</v>
      </c>
      <c r="C21" s="31" t="s">
        <v>35</v>
      </c>
      <c r="D21" s="32" t="s">
        <v>36</v>
      </c>
      <c r="E21" s="33" t="s">
        <v>26</v>
      </c>
      <c r="F21" s="49"/>
      <c r="G21" s="48"/>
      <c r="H21" s="35">
        <f t="shared" si="0"/>
        <v>0</v>
      </c>
      <c r="I21" s="36" t="s">
        <v>27</v>
      </c>
    </row>
    <row r="22" spans="1:9" x14ac:dyDescent="0.3">
      <c r="A22" s="29" t="s">
        <v>37</v>
      </c>
      <c r="B22" s="30" t="s">
        <v>23</v>
      </c>
      <c r="C22" s="31" t="s">
        <v>38</v>
      </c>
      <c r="D22" s="32" t="s">
        <v>39</v>
      </c>
      <c r="E22" s="33" t="s">
        <v>26</v>
      </c>
      <c r="F22" s="49"/>
      <c r="G22" s="48"/>
      <c r="H22" s="35">
        <f t="shared" si="0"/>
        <v>0</v>
      </c>
      <c r="I22" s="36" t="s">
        <v>27</v>
      </c>
    </row>
    <row r="23" spans="1:9" x14ac:dyDescent="0.3">
      <c r="A23" s="29" t="s">
        <v>40</v>
      </c>
      <c r="B23" s="30" t="s">
        <v>23</v>
      </c>
      <c r="C23" s="31" t="s">
        <v>41</v>
      </c>
      <c r="D23" s="32" t="s">
        <v>42</v>
      </c>
      <c r="E23" s="33" t="s">
        <v>26</v>
      </c>
      <c r="F23" s="49"/>
      <c r="G23" s="48"/>
      <c r="H23" s="35">
        <f t="shared" si="0"/>
        <v>0</v>
      </c>
      <c r="I23" s="36" t="s">
        <v>27</v>
      </c>
    </row>
    <row r="24" spans="1:9" x14ac:dyDescent="0.3">
      <c r="A24" s="29" t="s">
        <v>43</v>
      </c>
      <c r="B24" s="30" t="s">
        <v>23</v>
      </c>
      <c r="C24" s="31" t="s">
        <v>44</v>
      </c>
      <c r="D24" s="32" t="s">
        <v>45</v>
      </c>
      <c r="E24" s="33" t="s">
        <v>46</v>
      </c>
      <c r="F24" s="34">
        <v>1</v>
      </c>
      <c r="G24" s="48"/>
      <c r="H24" s="35">
        <f t="shared" si="0"/>
        <v>0</v>
      </c>
      <c r="I24" s="36" t="s">
        <v>27</v>
      </c>
    </row>
    <row r="25" spans="1:9" ht="15.6" x14ac:dyDescent="0.3">
      <c r="A25" s="20"/>
      <c r="B25" s="21" t="s">
        <v>19</v>
      </c>
      <c r="C25" s="22" t="s">
        <v>47</v>
      </c>
      <c r="D25" s="22" t="s">
        <v>48</v>
      </c>
      <c r="E25" s="23"/>
      <c r="F25" s="23"/>
      <c r="G25" s="24"/>
      <c r="H25" s="25">
        <f>SUM(H26:H34)</f>
        <v>0</v>
      </c>
      <c r="I25" s="26"/>
    </row>
    <row r="26" spans="1:9" x14ac:dyDescent="0.3">
      <c r="A26" s="29" t="s">
        <v>49</v>
      </c>
      <c r="B26" s="30" t="s">
        <v>23</v>
      </c>
      <c r="C26" s="31" t="s">
        <v>50</v>
      </c>
      <c r="D26" s="32" t="s">
        <v>51</v>
      </c>
      <c r="E26" s="33" t="s">
        <v>52</v>
      </c>
      <c r="F26" s="34">
        <v>1</v>
      </c>
      <c r="G26" s="48"/>
      <c r="H26" s="35">
        <f t="shared" ref="H26:H34" si="1">ROUND(G26*F26,2)</f>
        <v>0</v>
      </c>
      <c r="I26" s="36" t="s">
        <v>27</v>
      </c>
    </row>
    <row r="27" spans="1:9" ht="22.8" x14ac:dyDescent="0.3">
      <c r="A27" s="29" t="s">
        <v>53</v>
      </c>
      <c r="B27" s="30" t="s">
        <v>23</v>
      </c>
      <c r="C27" s="31" t="s">
        <v>54</v>
      </c>
      <c r="D27" s="32" t="s">
        <v>138</v>
      </c>
      <c r="E27" s="33" t="s">
        <v>52</v>
      </c>
      <c r="F27" s="49"/>
      <c r="G27" s="48"/>
      <c r="H27" s="35">
        <f t="shared" si="1"/>
        <v>0</v>
      </c>
      <c r="I27" s="36" t="s">
        <v>27</v>
      </c>
    </row>
    <row r="28" spans="1:9" x14ac:dyDescent="0.3">
      <c r="A28" s="29" t="s">
        <v>55</v>
      </c>
      <c r="B28" s="30" t="s">
        <v>23</v>
      </c>
      <c r="C28" s="31" t="s">
        <v>56</v>
      </c>
      <c r="D28" s="32" t="s">
        <v>132</v>
      </c>
      <c r="E28" s="33" t="s">
        <v>52</v>
      </c>
      <c r="F28" s="49"/>
      <c r="G28" s="48"/>
      <c r="H28" s="35">
        <f t="shared" si="1"/>
        <v>0</v>
      </c>
      <c r="I28" s="36" t="s">
        <v>27</v>
      </c>
    </row>
    <row r="29" spans="1:9" x14ac:dyDescent="0.3">
      <c r="A29" s="29" t="s">
        <v>57</v>
      </c>
      <c r="B29" s="30" t="s">
        <v>23</v>
      </c>
      <c r="C29" s="31" t="s">
        <v>58</v>
      </c>
      <c r="D29" s="32" t="s">
        <v>59</v>
      </c>
      <c r="E29" s="33" t="s">
        <v>52</v>
      </c>
      <c r="F29" s="49"/>
      <c r="G29" s="48"/>
      <c r="H29" s="35">
        <f t="shared" si="1"/>
        <v>0</v>
      </c>
      <c r="I29" s="36" t="s">
        <v>27</v>
      </c>
    </row>
    <row r="30" spans="1:9" ht="23.25" customHeight="1" x14ac:dyDescent="0.3">
      <c r="A30" s="29" t="s">
        <v>60</v>
      </c>
      <c r="B30" s="30" t="s">
        <v>23</v>
      </c>
      <c r="C30" s="31" t="s">
        <v>61</v>
      </c>
      <c r="D30" s="32" t="s">
        <v>62</v>
      </c>
      <c r="E30" s="33" t="s">
        <v>52</v>
      </c>
      <c r="F30" s="49"/>
      <c r="G30" s="48"/>
      <c r="H30" s="35">
        <f t="shared" si="1"/>
        <v>0</v>
      </c>
      <c r="I30" s="36" t="s">
        <v>27</v>
      </c>
    </row>
    <row r="31" spans="1:9" x14ac:dyDescent="0.3">
      <c r="A31" s="29" t="s">
        <v>63</v>
      </c>
      <c r="B31" s="30" t="s">
        <v>23</v>
      </c>
      <c r="C31" s="31" t="s">
        <v>64</v>
      </c>
      <c r="D31" s="32" t="s">
        <v>65</v>
      </c>
      <c r="E31" s="33" t="s">
        <v>52</v>
      </c>
      <c r="F31" s="34">
        <v>1</v>
      </c>
      <c r="G31" s="48"/>
      <c r="H31" s="35">
        <f t="shared" si="1"/>
        <v>0</v>
      </c>
      <c r="I31" s="36" t="s">
        <v>27</v>
      </c>
    </row>
    <row r="32" spans="1:9" ht="22.8" x14ac:dyDescent="0.3">
      <c r="A32" s="29" t="s">
        <v>66</v>
      </c>
      <c r="B32" s="30" t="s">
        <v>23</v>
      </c>
      <c r="C32" s="31" t="s">
        <v>67</v>
      </c>
      <c r="D32" s="32" t="s">
        <v>68</v>
      </c>
      <c r="E32" s="33" t="s">
        <v>52</v>
      </c>
      <c r="F32" s="34">
        <v>1</v>
      </c>
      <c r="G32" s="48"/>
      <c r="H32" s="35">
        <f t="shared" si="1"/>
        <v>0</v>
      </c>
      <c r="I32" s="36" t="s">
        <v>27</v>
      </c>
    </row>
    <row r="33" spans="1:9" x14ac:dyDescent="0.3">
      <c r="A33" s="29" t="s">
        <v>69</v>
      </c>
      <c r="B33" s="30" t="s">
        <v>23</v>
      </c>
      <c r="C33" s="31" t="s">
        <v>70</v>
      </c>
      <c r="D33" s="32" t="s">
        <v>133</v>
      </c>
      <c r="E33" s="33" t="s">
        <v>52</v>
      </c>
      <c r="F33" s="49"/>
      <c r="G33" s="48"/>
      <c r="H33" s="35">
        <f t="shared" si="1"/>
        <v>0</v>
      </c>
      <c r="I33" s="36" t="s">
        <v>27</v>
      </c>
    </row>
    <row r="34" spans="1:9" x14ac:dyDescent="0.3">
      <c r="A34" s="29" t="s">
        <v>71</v>
      </c>
      <c r="B34" s="30" t="s">
        <v>23</v>
      </c>
      <c r="C34" s="31" t="s">
        <v>72</v>
      </c>
      <c r="D34" s="32" t="s">
        <v>131</v>
      </c>
      <c r="E34" s="33" t="s">
        <v>52</v>
      </c>
      <c r="F34" s="49"/>
      <c r="G34" s="48"/>
      <c r="H34" s="35">
        <f t="shared" si="1"/>
        <v>0</v>
      </c>
      <c r="I34" s="36" t="s">
        <v>27</v>
      </c>
    </row>
    <row r="35" spans="1:9" ht="15.6" x14ac:dyDescent="0.3">
      <c r="A35" s="20"/>
      <c r="B35" s="21" t="s">
        <v>19</v>
      </c>
      <c r="C35" s="22" t="s">
        <v>73</v>
      </c>
      <c r="D35" s="22" t="s">
        <v>124</v>
      </c>
      <c r="E35" s="23"/>
      <c r="F35" s="23"/>
      <c r="G35" s="47"/>
      <c r="H35" s="28">
        <f>+G35</f>
        <v>0</v>
      </c>
      <c r="I35" s="26"/>
    </row>
    <row r="36" spans="1:9" x14ac:dyDescent="0.3">
      <c r="A36" s="20"/>
      <c r="B36" s="21" t="s">
        <v>19</v>
      </c>
      <c r="C36" s="27" t="s">
        <v>74</v>
      </c>
      <c r="D36" s="27" t="s">
        <v>75</v>
      </c>
      <c r="E36" s="23"/>
      <c r="F36" s="23"/>
      <c r="G36" s="24"/>
      <c r="H36" s="28">
        <f>SUM(H37:H42)</f>
        <v>0</v>
      </c>
      <c r="I36" s="26"/>
    </row>
    <row r="37" spans="1:9" x14ac:dyDescent="0.3">
      <c r="A37" s="29" t="s">
        <v>76</v>
      </c>
      <c r="B37" s="30" t="s">
        <v>23</v>
      </c>
      <c r="C37" s="31" t="s">
        <v>77</v>
      </c>
      <c r="D37" s="32" t="s">
        <v>120</v>
      </c>
      <c r="E37" s="33" t="s">
        <v>52</v>
      </c>
      <c r="F37" s="34">
        <v>1</v>
      </c>
      <c r="G37" s="48"/>
      <c r="H37" s="35">
        <f t="shared" ref="H37:H42" si="2">ROUND(G37*F37,2)</f>
        <v>0</v>
      </c>
      <c r="I37" s="36" t="s">
        <v>27</v>
      </c>
    </row>
    <row r="38" spans="1:9" x14ac:dyDescent="0.3">
      <c r="A38" s="29" t="s">
        <v>78</v>
      </c>
      <c r="B38" s="30" t="s">
        <v>23</v>
      </c>
      <c r="C38" s="31" t="s">
        <v>79</v>
      </c>
      <c r="D38" s="32" t="s">
        <v>119</v>
      </c>
      <c r="E38" s="33" t="s">
        <v>52</v>
      </c>
      <c r="F38" s="34">
        <v>1</v>
      </c>
      <c r="G38" s="48"/>
      <c r="H38" s="35">
        <f t="shared" si="2"/>
        <v>0</v>
      </c>
      <c r="I38" s="36" t="s">
        <v>27</v>
      </c>
    </row>
    <row r="39" spans="1:9" x14ac:dyDescent="0.3">
      <c r="A39" s="29" t="s">
        <v>80</v>
      </c>
      <c r="B39" s="30" t="s">
        <v>23</v>
      </c>
      <c r="C39" s="31" t="s">
        <v>81</v>
      </c>
      <c r="D39" s="32" t="s">
        <v>82</v>
      </c>
      <c r="E39" s="33" t="s">
        <v>52</v>
      </c>
      <c r="F39" s="34">
        <v>1</v>
      </c>
      <c r="G39" s="48"/>
      <c r="H39" s="35">
        <f t="shared" si="2"/>
        <v>0</v>
      </c>
      <c r="I39" s="36" t="s">
        <v>27</v>
      </c>
    </row>
    <row r="40" spans="1:9" x14ac:dyDescent="0.3">
      <c r="A40" s="29" t="s">
        <v>83</v>
      </c>
      <c r="B40" s="30" t="s">
        <v>23</v>
      </c>
      <c r="C40" s="31" t="s">
        <v>84</v>
      </c>
      <c r="D40" s="32" t="s">
        <v>85</v>
      </c>
      <c r="E40" s="33" t="s">
        <v>52</v>
      </c>
      <c r="F40" s="34">
        <v>1</v>
      </c>
      <c r="G40" s="48"/>
      <c r="H40" s="35">
        <f t="shared" si="2"/>
        <v>0</v>
      </c>
      <c r="I40" s="36" t="s">
        <v>27</v>
      </c>
    </row>
    <row r="41" spans="1:9" x14ac:dyDescent="0.3">
      <c r="A41" s="29" t="s">
        <v>86</v>
      </c>
      <c r="B41" s="30" t="s">
        <v>23</v>
      </c>
      <c r="C41" s="31" t="s">
        <v>87</v>
      </c>
      <c r="D41" s="32" t="s">
        <v>118</v>
      </c>
      <c r="E41" s="33" t="s">
        <v>52</v>
      </c>
      <c r="F41" s="34">
        <v>1</v>
      </c>
      <c r="G41" s="48"/>
      <c r="H41" s="35">
        <f t="shared" si="2"/>
        <v>0</v>
      </c>
      <c r="I41" s="36" t="s">
        <v>27</v>
      </c>
    </row>
    <row r="42" spans="1:9" ht="22.8" x14ac:dyDescent="0.3">
      <c r="A42" s="29" t="s">
        <v>88</v>
      </c>
      <c r="B42" s="30" t="s">
        <v>23</v>
      </c>
      <c r="C42" s="31" t="s">
        <v>89</v>
      </c>
      <c r="D42" s="32" t="s">
        <v>90</v>
      </c>
      <c r="E42" s="33" t="s">
        <v>52</v>
      </c>
      <c r="F42" s="34">
        <v>1</v>
      </c>
      <c r="G42" s="48"/>
      <c r="H42" s="35">
        <f t="shared" si="2"/>
        <v>0</v>
      </c>
      <c r="I42" s="36" t="s">
        <v>27</v>
      </c>
    </row>
    <row r="43" spans="1:9" x14ac:dyDescent="0.3">
      <c r="A43" s="20"/>
      <c r="B43" s="21" t="s">
        <v>19</v>
      </c>
      <c r="C43" s="27" t="s">
        <v>91</v>
      </c>
      <c r="D43" s="27" t="s">
        <v>92</v>
      </c>
      <c r="E43" s="23"/>
      <c r="F43" s="23"/>
      <c r="G43" s="24"/>
      <c r="H43" s="28">
        <f>SUM(H44:H56)</f>
        <v>0</v>
      </c>
      <c r="I43" s="26"/>
    </row>
    <row r="44" spans="1:9" x14ac:dyDescent="0.3">
      <c r="A44" s="29" t="s">
        <v>93</v>
      </c>
      <c r="B44" s="30" t="s">
        <v>23</v>
      </c>
      <c r="C44" s="31" t="s">
        <v>94</v>
      </c>
      <c r="D44" s="32" t="s">
        <v>95</v>
      </c>
      <c r="E44" s="33" t="s">
        <v>46</v>
      </c>
      <c r="F44" s="34">
        <v>1</v>
      </c>
      <c r="G44" s="48"/>
      <c r="H44" s="35">
        <f t="shared" ref="H44:H52" si="3">ROUND(G44*F44,2)</f>
        <v>0</v>
      </c>
      <c r="I44" s="36" t="s">
        <v>27</v>
      </c>
    </row>
    <row r="45" spans="1:9" x14ac:dyDescent="0.3">
      <c r="A45" s="29" t="s">
        <v>96</v>
      </c>
      <c r="B45" s="30" t="s">
        <v>23</v>
      </c>
      <c r="C45" s="31" t="s">
        <v>97</v>
      </c>
      <c r="D45" s="32" t="s">
        <v>98</v>
      </c>
      <c r="E45" s="33" t="s">
        <v>46</v>
      </c>
      <c r="F45" s="34">
        <v>1</v>
      </c>
      <c r="G45" s="48"/>
      <c r="H45" s="35">
        <f t="shared" si="3"/>
        <v>0</v>
      </c>
      <c r="I45" s="36" t="s">
        <v>27</v>
      </c>
    </row>
    <row r="46" spans="1:9" x14ac:dyDescent="0.3">
      <c r="A46" s="29" t="s">
        <v>99</v>
      </c>
      <c r="B46" s="30" t="s">
        <v>23</v>
      </c>
      <c r="C46" s="31" t="s">
        <v>100</v>
      </c>
      <c r="D46" s="32" t="s">
        <v>101</v>
      </c>
      <c r="E46" s="33" t="s">
        <v>46</v>
      </c>
      <c r="F46" s="34">
        <v>1</v>
      </c>
      <c r="G46" s="48"/>
      <c r="H46" s="35">
        <f t="shared" si="3"/>
        <v>0</v>
      </c>
      <c r="I46" s="36" t="s">
        <v>27</v>
      </c>
    </row>
    <row r="47" spans="1:9" x14ac:dyDescent="0.3">
      <c r="A47" s="29" t="s">
        <v>102</v>
      </c>
      <c r="B47" s="30" t="s">
        <v>23</v>
      </c>
      <c r="C47" s="31" t="s">
        <v>103</v>
      </c>
      <c r="D47" s="32" t="s">
        <v>104</v>
      </c>
      <c r="E47" s="33" t="s">
        <v>105</v>
      </c>
      <c r="F47" s="49"/>
      <c r="G47" s="48"/>
      <c r="H47" s="35">
        <f t="shared" si="3"/>
        <v>0</v>
      </c>
      <c r="I47" s="36" t="s">
        <v>27</v>
      </c>
    </row>
    <row r="48" spans="1:9" ht="22.8" x14ac:dyDescent="0.3">
      <c r="A48" s="29" t="s">
        <v>106</v>
      </c>
      <c r="B48" s="30" t="s">
        <v>23</v>
      </c>
      <c r="C48" s="31" t="s">
        <v>107</v>
      </c>
      <c r="D48" s="32" t="s">
        <v>108</v>
      </c>
      <c r="E48" s="33" t="s">
        <v>105</v>
      </c>
      <c r="F48" s="49"/>
      <c r="G48" s="48"/>
      <c r="H48" s="35">
        <f t="shared" si="3"/>
        <v>0</v>
      </c>
      <c r="I48" s="36" t="s">
        <v>27</v>
      </c>
    </row>
    <row r="49" spans="1:9" x14ac:dyDescent="0.3">
      <c r="A49" s="29" t="s">
        <v>109</v>
      </c>
      <c r="B49" s="30" t="s">
        <v>23</v>
      </c>
      <c r="C49" s="31" t="s">
        <v>110</v>
      </c>
      <c r="D49" s="32" t="s">
        <v>111</v>
      </c>
      <c r="E49" s="33" t="s">
        <v>105</v>
      </c>
      <c r="F49" s="49"/>
      <c r="G49" s="48"/>
      <c r="H49" s="35">
        <f t="shared" si="3"/>
        <v>0</v>
      </c>
      <c r="I49" s="36" t="s">
        <v>27</v>
      </c>
    </row>
    <row r="50" spans="1:9" x14ac:dyDescent="0.3">
      <c r="A50" s="29" t="s">
        <v>112</v>
      </c>
      <c r="B50" s="30" t="s">
        <v>23</v>
      </c>
      <c r="C50" s="31" t="s">
        <v>113</v>
      </c>
      <c r="D50" s="32" t="s">
        <v>114</v>
      </c>
      <c r="E50" s="33" t="s">
        <v>105</v>
      </c>
      <c r="F50" s="49"/>
      <c r="G50" s="48"/>
      <c r="H50" s="35">
        <f t="shared" si="3"/>
        <v>0</v>
      </c>
      <c r="I50" s="36" t="s">
        <v>27</v>
      </c>
    </row>
    <row r="51" spans="1:9" ht="22.8" x14ac:dyDescent="0.3">
      <c r="A51" s="29" t="s">
        <v>115</v>
      </c>
      <c r="B51" s="30" t="s">
        <v>23</v>
      </c>
      <c r="C51" s="31" t="s">
        <v>116</v>
      </c>
      <c r="D51" s="32" t="s">
        <v>117</v>
      </c>
      <c r="E51" s="33" t="s">
        <v>46</v>
      </c>
      <c r="F51" s="34">
        <v>1</v>
      </c>
      <c r="G51" s="48"/>
      <c r="H51" s="35">
        <f t="shared" si="3"/>
        <v>0</v>
      </c>
      <c r="I51" s="36" t="s">
        <v>27</v>
      </c>
    </row>
    <row r="52" spans="1:9" ht="22.8" x14ac:dyDescent="0.3">
      <c r="A52" s="43">
        <v>32</v>
      </c>
      <c r="B52" s="45" t="s">
        <v>23</v>
      </c>
      <c r="C52" s="40" t="s">
        <v>121</v>
      </c>
      <c r="D52" s="41" t="s">
        <v>122</v>
      </c>
      <c r="E52" s="45" t="s">
        <v>46</v>
      </c>
      <c r="F52" s="34">
        <v>1</v>
      </c>
      <c r="G52" s="48"/>
      <c r="H52" s="35">
        <f t="shared" si="3"/>
        <v>0</v>
      </c>
      <c r="I52" s="42"/>
    </row>
    <row r="53" spans="1:9" ht="22.8" x14ac:dyDescent="0.3">
      <c r="A53" s="43">
        <v>33</v>
      </c>
      <c r="B53" s="45" t="s">
        <v>23</v>
      </c>
      <c r="C53" s="40" t="s">
        <v>125</v>
      </c>
      <c r="D53" s="41" t="s">
        <v>123</v>
      </c>
      <c r="E53" s="45" t="s">
        <v>46</v>
      </c>
      <c r="F53" s="50">
        <v>1</v>
      </c>
      <c r="G53" s="51"/>
      <c r="H53" s="52">
        <f t="shared" ref="H53" si="4">ROUND(G53*F53,2)</f>
        <v>0</v>
      </c>
      <c r="I53" s="42"/>
    </row>
    <row r="54" spans="1:9" ht="22.8" x14ac:dyDescent="0.3">
      <c r="A54" s="45">
        <v>34</v>
      </c>
      <c r="B54" s="45" t="s">
        <v>23</v>
      </c>
      <c r="C54" s="40" t="s">
        <v>126</v>
      </c>
      <c r="D54" s="41" t="s">
        <v>127</v>
      </c>
      <c r="E54" s="45" t="s">
        <v>46</v>
      </c>
      <c r="F54" s="56">
        <v>1</v>
      </c>
      <c r="G54" s="57"/>
      <c r="H54" s="58">
        <f>ROUND(G54*F54,2)</f>
        <v>0</v>
      </c>
      <c r="I54" s="42"/>
    </row>
    <row r="55" spans="1:9" x14ac:dyDescent="0.3">
      <c r="A55" s="45">
        <v>35</v>
      </c>
      <c r="B55" s="45" t="s">
        <v>23</v>
      </c>
      <c r="C55" s="40" t="s">
        <v>134</v>
      </c>
      <c r="D55" s="41" t="s">
        <v>136</v>
      </c>
      <c r="E55" s="45" t="s">
        <v>46</v>
      </c>
      <c r="F55" s="56">
        <v>1</v>
      </c>
      <c r="G55" s="57"/>
      <c r="H55" s="58">
        <f>ROUND(G55*F55,2)</f>
        <v>0</v>
      </c>
      <c r="I55" s="42"/>
    </row>
    <row r="56" spans="1:9" ht="22.8" x14ac:dyDescent="0.3">
      <c r="A56" s="44">
        <v>36</v>
      </c>
      <c r="B56" s="46" t="s">
        <v>23</v>
      </c>
      <c r="C56" s="37" t="s">
        <v>137</v>
      </c>
      <c r="D56" s="38" t="s">
        <v>135</v>
      </c>
      <c r="E56" s="46" t="s">
        <v>46</v>
      </c>
      <c r="F56" s="53">
        <v>1</v>
      </c>
      <c r="G56" s="54"/>
      <c r="H56" s="55">
        <f>ROUND(G56*F56,2)</f>
        <v>0</v>
      </c>
      <c r="I56" s="39"/>
    </row>
  </sheetData>
  <mergeCells count="4">
    <mergeCell ref="C6:F6"/>
    <mergeCell ref="C8:F8"/>
    <mergeCell ref="B5:H5"/>
    <mergeCell ref="B7:H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f0ab7d6a-64b0-4696-9f4d-d69909c6e895}" enabled="0" method="" siteId="{f0ab7d6a-64b0-4696-9f4d-d69909c6e8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Jenda</dc:creator>
  <cp:lastModifiedBy>Jan Orel</cp:lastModifiedBy>
  <dcterms:created xsi:type="dcterms:W3CDTF">2024-12-18T10:24:03Z</dcterms:created>
  <dcterms:modified xsi:type="dcterms:W3CDTF">2025-02-19T11:33:02Z</dcterms:modified>
</cp:coreProperties>
</file>