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20" windowWidth="19440" windowHeight="12585" activeTab="1"/>
  </bookViews>
  <sheets>
    <sheet name="krycí list" sheetId="2" r:id="rId1"/>
    <sheet name="popis činností" sheetId="1" r:id="rId2"/>
    <sheet name="pododavatelé" sheetId="3" r:id="rId3"/>
  </sheets>
  <definedNames/>
  <calcPr calcId="125725"/>
</workbook>
</file>

<file path=xl/sharedStrings.xml><?xml version="1.0" encoding="utf-8"?>
<sst xmlns="http://schemas.openxmlformats.org/spreadsheetml/2006/main" count="146" uniqueCount="101">
  <si>
    <t>208 - zasedačka</t>
  </si>
  <si>
    <t>výmalba</t>
  </si>
  <si>
    <t>nic</t>
  </si>
  <si>
    <t>přestěhování stávajícího nábytku do místnosti 208 C, domontáž velké nástěnky a montáž v nové místnosti</t>
  </si>
  <si>
    <t>začistit otvory po hmoždinkách a věšácích</t>
  </si>
  <si>
    <t>stěhování (nábytek + přenos některého z vybavení kanceláří)</t>
  </si>
  <si>
    <t>odstranění stávajícího koberce, dodání a pokládka nového zátěžového, dodání 2ks podložek pod kolečkové židle</t>
  </si>
  <si>
    <t xml:space="preserve">stěhování některého z vybavení do místnosti 122, vystěhování nábytku na chodbu a  zpětné nastěhování  </t>
  </si>
  <si>
    <t>stěhování některého z vybavení do místnosti č. 206, vystěhování místnosti na chodbu a zpětné nastěhování</t>
  </si>
  <si>
    <t>podlaha m2</t>
  </si>
  <si>
    <t>stavební práce</t>
  </si>
  <si>
    <t>výmaba m2 (z pochy malování nejsou odečteny otvory a nejsou započítány ostění a nadpraží)</t>
  </si>
  <si>
    <t xml:space="preserve">odstranění stávajících koberců, stěrka, dodání a pokládka nových zátěžovách včetně soklových lišt, </t>
  </si>
  <si>
    <t>cena stěhování (Kč bez DPH)</t>
  </si>
  <si>
    <t>stavební práce (Kč bez DPH)</t>
  </si>
  <si>
    <t>cena za 1m2 (Kč bez DPH)</t>
  </si>
  <si>
    <t>cena za výmalbu (Kč bez DPH)</t>
  </si>
  <si>
    <t>cena podlahy za 1m2 (Kč bez DPH)</t>
  </si>
  <si>
    <t>cena za podlahu (Kč bez DPH)</t>
  </si>
  <si>
    <t>cena za stěhování, stavební práce, malování a podlahové kritiny (Kč bez DPH)</t>
  </si>
  <si>
    <t>cena za dodaný nábytek (Kč bez DPH)</t>
  </si>
  <si>
    <t>místnost - stávající využití</t>
  </si>
  <si>
    <t>216 - inv. technici</t>
  </si>
  <si>
    <t>221 - vodoucí OISM</t>
  </si>
  <si>
    <t>3x podložka pod kolečkovou židli</t>
  </si>
  <si>
    <r>
      <t>2x podložka pod kolečkovou židli,</t>
    </r>
    <r>
      <rPr>
        <sz val="11"/>
        <color rgb="FFFF0000"/>
        <rFont val="Calibri"/>
        <family val="2"/>
        <scheme val="minor"/>
      </rPr>
      <t xml:space="preserve"> </t>
    </r>
  </si>
  <si>
    <t>206 - živnostenská registrace</t>
  </si>
  <si>
    <t xml:space="preserve">odstranění stávajících koberců, stěrka, dodání a pokládka nových zátěžovách včetně soklových lišt,  </t>
  </si>
  <si>
    <t>přestěhování stávajícího nábytku do místnosti 208 A+B, po provedení stavebních úprav, nastěhování nábytku z výklenku naproti schodům, přebytek do sklepa montáž televize na zeď</t>
  </si>
  <si>
    <t xml:space="preserve">odstranění stávajících koberců, stěrka, dodání a pokládka nových zátěžovách včetně soklových lišt,   </t>
  </si>
  <si>
    <t>nový nábytek a další vybavení</t>
  </si>
  <si>
    <t>104 - projektové manažerky, dotace</t>
  </si>
  <si>
    <r>
      <t>kompletní vybavení kanceláře (přiložit samostatný návrh, rozměry a barva kompatibylní se stávajícím nábytkem - cenu započítat do tohoto soupisu)2x podložka pod kolečkovou židli,</t>
    </r>
    <r>
      <rPr>
        <sz val="11"/>
        <color rgb="FFFF0000"/>
        <rFont val="Calibri"/>
        <family val="2"/>
        <scheme val="minor"/>
      </rPr>
      <t xml:space="preserve"> </t>
    </r>
  </si>
  <si>
    <t>122 - archiv odž</t>
  </si>
  <si>
    <t>vystěhovat stávající archiv do místnosti č. 221</t>
  </si>
  <si>
    <t>dstranění stávajících koberců, stěrka, dodání a pokládka nových zátěžovách včetně soklových lišt,</t>
  </si>
  <si>
    <t>125 - silniční správní úřad</t>
  </si>
  <si>
    <t>stěhování některého z vybavení do místnosti č. 104, vystěhování místnosti na chodbu a zpětné nastěhování</t>
  </si>
  <si>
    <t xml:space="preserve"> malby (do výmalby počítat možnost částečného tonování, vytrhání stávajících háčků a začištění otvorů)</t>
  </si>
  <si>
    <t>207 - živnostenská kontrola</t>
  </si>
  <si>
    <t xml:space="preserve">stěhování některého z vybavení do místnosti 125, vystěhování nábytku na chodbu a  zpětné nastěhování  </t>
  </si>
  <si>
    <t>120 - silniční hospodářství</t>
  </si>
  <si>
    <t>stěhování některého z vybavení do místnosti č. 207 případně do dalších místností, zbytek vystěhovatdo sklepa</t>
  </si>
  <si>
    <t>stěhování archivu do místnosti č. 120</t>
  </si>
  <si>
    <t>2x podložka pod kolečkovou židli</t>
  </si>
  <si>
    <t>1x podložka pod kolečkovou židli</t>
  </si>
  <si>
    <t>204 - živnostenský archiv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</si>
  <si>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</si>
  <si>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</si>
  <si>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</si>
  <si>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</si>
  <si>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</si>
  <si>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</si>
  <si>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Město Milevsko</t>
  </si>
  <si>
    <t xml:space="preserve">Sídlo: </t>
  </si>
  <si>
    <t>nám. E. Beneše 420, 399 01 Milevsko</t>
  </si>
  <si>
    <t xml:space="preserve">IČ:  </t>
  </si>
  <si>
    <t xml:space="preserve">Kontaktní osoba zadavatele:  </t>
  </si>
  <si>
    <t xml:space="preserve">Tel./fax: </t>
  </si>
  <si>
    <t xml:space="preserve">E-mail:  </t>
  </si>
  <si>
    <t>2.2.  Uchazeč</t>
  </si>
  <si>
    <t>Sídlo/místo podnikání:</t>
  </si>
  <si>
    <t xml:space="preserve">DIČ: </t>
  </si>
  <si>
    <t xml:space="preserve">Osoba oprávněná jednat </t>
  </si>
  <si>
    <t xml:space="preserve">za uchazeče: </t>
  </si>
  <si>
    <t xml:space="preserve">Kontaktní osoba:  </t>
  </si>
  <si>
    <t>3.  Nabídková cena v Kč</t>
  </si>
  <si>
    <t>Cena celkem bez DPH:</t>
  </si>
  <si>
    <t xml:space="preserve">Samostatně DPH </t>
  </si>
  <si>
    <t>(sazba 21 %):</t>
  </si>
  <si>
    <t>Cena celkem včetně DPH:</t>
  </si>
  <si>
    <t>4. Osoba oprávněná za uchazeče jednat</t>
  </si>
  <si>
    <t xml:space="preserve">Titul, jméno, příjmení      </t>
  </si>
  <si>
    <t>Podpis oprávněné osoby</t>
  </si>
  <si>
    <t>Funkce</t>
  </si>
  <si>
    <t>Seznam poddodavatelů</t>
  </si>
  <si>
    <t xml:space="preserve"> Část plnění veřejné zakázky, kterou hodlá dodavatel zadat poddodavateli</t>
  </si>
  <si>
    <t>% podíl na plnění veřejné zakázky</t>
  </si>
  <si>
    <t>1.</t>
  </si>
  <si>
    <t xml:space="preserve">Obchodní firma nebo název: </t>
  </si>
  <si>
    <t xml:space="preserve">Osoba oprávněná jednat jménem či za poddodavatele: </t>
  </si>
  <si>
    <t xml:space="preserve">Spisová značka v obchodním rejstříku: </t>
  </si>
  <si>
    <t>Tel./fax:</t>
  </si>
  <si>
    <t>E-mail:</t>
  </si>
  <si>
    <t>2.</t>
  </si>
  <si>
    <t>3.</t>
  </si>
  <si>
    <t>Bc. David Lukeš</t>
  </si>
  <si>
    <t>david.lukes@milevsko-mesto.cz</t>
  </si>
  <si>
    <t>stěhování</t>
  </si>
  <si>
    <t>opravy, malování, podlahy</t>
  </si>
  <si>
    <t>dodávka vybavení</t>
  </si>
  <si>
    <t>výmalba (je již započítána nová příčka z obou stran)</t>
  </si>
  <si>
    <t>celkem</t>
  </si>
  <si>
    <t>3x regál 2000 mm x 600 mm, schůdky</t>
  </si>
  <si>
    <t>dodávka 6ks kartoték a jednoho regálu na stěnu dl. 4700</t>
  </si>
  <si>
    <t>termín - pracovní dny (max.)</t>
  </si>
  <si>
    <t xml:space="preserve"> „Stěhování kanceláří v budově MěÚ, Sažinova“</t>
  </si>
  <si>
    <t>Pro veřejnou zakázku malého rozsahu zadávanou v souladu s § 6 a § 31 zákona č. 134/2016 Sb., o veřejných zakázkách, v platném znění, mimo režim tohoto zákona:
„Stěhování kanceláří v budově MěÚ, Sažinova“</t>
  </si>
  <si>
    <t>podlaha (pozn. stěrka bude prováděna pouze v případě potřeby)</t>
  </si>
  <si>
    <t>vystěhování do na chodbu, do výklenku naproti schodům, demontáž televize</t>
  </si>
  <si>
    <t>vyzdění příčky dělící místnost na 1/3 (dveře C), 2/3 (dveře A a B), příčka t. min 100mm, odsazená od obvodové zdi 3200mm( 12,2m2 nového zdiva + oboustranná omítka), předělání elektoinstalace - světla, odstranit stávající osvětlení včetně zednického začištění,předělat na tři samostatné okruby, dodání 3 a 6 zářivek,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</si>
</sst>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6"/>
      <color theme="1"/>
      <name val="Times New Roman"/>
      <family val="1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u val="single"/>
      <sz val="11"/>
      <color theme="1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 locked="0"/>
    </xf>
    <xf numFmtId="0" fontId="16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0" xfId="0" applyFill="1"/>
    <xf numFmtId="0" fontId="0" fillId="6" borderId="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2" fillId="11" borderId="4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2" fillId="10" borderId="14" xfId="0" applyFont="1" applyFill="1" applyBorder="1" applyAlignment="1">
      <alignment wrapText="1"/>
    </xf>
    <xf numFmtId="0" fontId="2" fillId="11" borderId="15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9" borderId="1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13" borderId="4" xfId="0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13" borderId="4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13" borderId="15" xfId="0" applyFont="1" applyFill="1" applyBorder="1" applyAlignment="1">
      <alignment wrapText="1"/>
    </xf>
    <xf numFmtId="0" fontId="0" fillId="14" borderId="8" xfId="0" applyFill="1" applyBorder="1" applyAlignment="1">
      <alignment wrapText="1"/>
    </xf>
    <xf numFmtId="0" fontId="0" fillId="15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0" fontId="2" fillId="15" borderId="3" xfId="0" applyFont="1" applyFill="1" applyBorder="1"/>
    <xf numFmtId="0" fontId="2" fillId="16" borderId="4" xfId="0" applyFont="1" applyFill="1" applyBorder="1" applyAlignment="1">
      <alignment wrapText="1"/>
    </xf>
    <xf numFmtId="0" fontId="0" fillId="15" borderId="3" xfId="0" applyFill="1" applyBorder="1" applyAlignment="1">
      <alignment wrapText="1"/>
    </xf>
    <xf numFmtId="0" fontId="0" fillId="16" borderId="4" xfId="0" applyFill="1" applyBorder="1" applyAlignment="1">
      <alignment wrapText="1"/>
    </xf>
    <xf numFmtId="0" fontId="0" fillId="0" borderId="21" xfId="0" applyBorder="1"/>
    <xf numFmtId="0" fontId="0" fillId="0" borderId="2" xfId="0" applyBorder="1"/>
    <xf numFmtId="0" fontId="0" fillId="15" borderId="14" xfId="0" applyFill="1" applyBorder="1" applyAlignment="1">
      <alignment wrapText="1"/>
    </xf>
    <xf numFmtId="0" fontId="0" fillId="16" borderId="15" xfId="0" applyFill="1" applyBorder="1" applyAlignment="1">
      <alignment wrapText="1"/>
    </xf>
    <xf numFmtId="0" fontId="0" fillId="9" borderId="6" xfId="0" applyFill="1" applyBorder="1"/>
    <xf numFmtId="0" fontId="3" fillId="0" borderId="0" xfId="0" applyFont="1"/>
    <xf numFmtId="0" fontId="3" fillId="17" borderId="7" xfId="0" applyFont="1" applyFill="1" applyBorder="1" applyAlignment="1">
      <alignment wrapText="1"/>
    </xf>
    <xf numFmtId="0" fontId="3" fillId="17" borderId="5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" fillId="18" borderId="22" xfId="0" applyFont="1" applyFill="1" applyBorder="1" applyAlignment="1">
      <alignment vertical="center"/>
    </xf>
    <xf numFmtId="0" fontId="7" fillId="18" borderId="23" xfId="0" applyFont="1" applyFill="1" applyBorder="1" applyAlignment="1">
      <alignment vertical="center"/>
    </xf>
    <xf numFmtId="0" fontId="7" fillId="18" borderId="24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11" borderId="2" xfId="0" applyFont="1" applyFill="1" applyBorder="1" applyAlignment="1">
      <alignment wrapText="1"/>
    </xf>
    <xf numFmtId="0" fontId="12" fillId="11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/>
    </xf>
    <xf numFmtId="0" fontId="12" fillId="11" borderId="25" xfId="0" applyFont="1" applyFill="1" applyBorder="1" applyAlignment="1">
      <alignment horizontal="left"/>
    </xf>
    <xf numFmtId="0" fontId="14" fillId="0" borderId="25" xfId="2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29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4" borderId="1" xfId="0" applyFont="1" applyFill="1" applyBorder="1" applyAlignment="1">
      <alignment wrapText="1"/>
    </xf>
    <xf numFmtId="0" fontId="4" fillId="12" borderId="4" xfId="0" applyFont="1" applyFill="1" applyBorder="1" applyAlignment="1">
      <alignment wrapText="1"/>
    </xf>
    <xf numFmtId="0" fontId="0" fillId="14" borderId="23" xfId="0" applyFill="1" applyBorder="1" applyAlignment="1">
      <alignment wrapText="1"/>
    </xf>
    <xf numFmtId="0" fontId="0" fillId="6" borderId="3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12" borderId="15" xfId="0" applyFont="1" applyFill="1" applyBorder="1" applyAlignment="1">
      <alignment wrapText="1"/>
    </xf>
    <xf numFmtId="0" fontId="4" fillId="15" borderId="3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18" borderId="39" xfId="0" applyFont="1" applyFill="1" applyBorder="1" applyAlignment="1">
      <alignment horizontal="center" vertical="center"/>
    </xf>
    <xf numFmtId="0" fontId="7" fillId="18" borderId="40" xfId="0" applyFont="1" applyFill="1" applyBorder="1" applyAlignment="1">
      <alignment horizontal="center" vertical="center"/>
    </xf>
    <xf numFmtId="0" fontId="7" fillId="18" borderId="4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3" fontId="9" fillId="0" borderId="18" xfId="0" applyNumberFormat="1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6" fillId="0" borderId="18" xfId="21" applyBorder="1" applyAlignment="1">
      <alignment vertical="center" wrapText="1"/>
    </xf>
    <xf numFmtId="0" fontId="7" fillId="18" borderId="18" xfId="0" applyFont="1" applyFill="1" applyBorder="1" applyAlignment="1">
      <alignment horizontal="center" vertical="center"/>
    </xf>
    <xf numFmtId="0" fontId="7" fillId="18" borderId="37" xfId="0" applyFont="1" applyFill="1" applyBorder="1" applyAlignment="1">
      <alignment horizontal="center" vertical="center"/>
    </xf>
    <xf numFmtId="0" fontId="7" fillId="18" borderId="38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7" fillId="18" borderId="46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0" fontId="7" fillId="18" borderId="47" xfId="0" applyFont="1" applyFill="1" applyBorder="1" applyAlignment="1">
      <alignment horizontal="center" vertical="center"/>
    </xf>
    <xf numFmtId="0" fontId="7" fillId="18" borderId="48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7" fillId="18" borderId="18" xfId="0" applyFont="1" applyFill="1" applyBorder="1" applyAlignment="1">
      <alignment vertical="center"/>
    </xf>
    <xf numFmtId="0" fontId="7" fillId="18" borderId="37" xfId="0" applyFont="1" applyFill="1" applyBorder="1" applyAlignment="1">
      <alignment vertical="center"/>
    </xf>
    <xf numFmtId="0" fontId="7" fillId="18" borderId="38" xfId="0" applyFont="1" applyFill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6" fillId="19" borderId="0" xfId="0" applyFont="1" applyFill="1" applyAlignment="1">
      <alignment horizontal="center" vertical="center"/>
    </xf>
    <xf numFmtId="0" fontId="6" fillId="19" borderId="49" xfId="0" applyFont="1" applyFill="1" applyBorder="1" applyAlignment="1">
      <alignment horizontal="center" vertical="center"/>
    </xf>
    <xf numFmtId="0" fontId="7" fillId="18" borderId="50" xfId="0" applyFont="1" applyFill="1" applyBorder="1" applyAlignment="1">
      <alignment horizontal="center" vertical="center" wrapText="1"/>
    </xf>
    <xf numFmtId="0" fontId="7" fillId="18" borderId="51" xfId="0" applyFont="1" applyFill="1" applyBorder="1" applyAlignment="1">
      <alignment horizontal="center" vertical="center" wrapText="1"/>
    </xf>
    <xf numFmtId="0" fontId="7" fillId="18" borderId="52" xfId="0" applyFont="1" applyFill="1" applyBorder="1" applyAlignment="1">
      <alignment horizontal="center" vertical="center" wrapText="1"/>
    </xf>
    <xf numFmtId="0" fontId="7" fillId="18" borderId="46" xfId="0" applyFont="1" applyFill="1" applyBorder="1" applyAlignment="1">
      <alignment vertical="center" wrapText="1"/>
    </xf>
    <xf numFmtId="0" fontId="7" fillId="18" borderId="22" xfId="0" applyFont="1" applyFill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11" borderId="57" xfId="20" applyFont="1" applyFill="1" applyBorder="1" applyAlignment="1" applyProtection="1">
      <alignment vertical="top"/>
      <protection locked="0"/>
    </xf>
    <xf numFmtId="0" fontId="12" fillId="11" borderId="58" xfId="20" applyFont="1" applyFill="1" applyBorder="1" applyAlignment="1" applyProtection="1">
      <alignment vertical="top"/>
      <protection locked="0"/>
    </xf>
    <xf numFmtId="0" fontId="12" fillId="11" borderId="59" xfId="20" applyFont="1" applyFill="1" applyBorder="1" applyAlignment="1" applyProtection="1">
      <alignment vertical="top"/>
      <protection locked="0"/>
    </xf>
    <xf numFmtId="0" fontId="12" fillId="0" borderId="4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4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0" fontId="11" fillId="20" borderId="18" xfId="20" applyFont="1" applyFill="1" applyBorder="1" applyAlignment="1" applyProtection="1">
      <alignment horizontal="center" vertical="center" wrapText="1"/>
      <protection locked="0"/>
    </xf>
    <xf numFmtId="0" fontId="11" fillId="20" borderId="37" xfId="20" applyFont="1" applyFill="1" applyBorder="1" applyAlignment="1" applyProtection="1">
      <alignment horizontal="center" vertical="center" wrapText="1"/>
      <protection locked="0"/>
    </xf>
    <xf numFmtId="0" fontId="12" fillId="20" borderId="36" xfId="0" applyFont="1" applyFill="1" applyBorder="1" applyAlignment="1">
      <alignment/>
    </xf>
    <xf numFmtId="0" fontId="11" fillId="21" borderId="43" xfId="20" applyFont="1" applyFill="1" applyBorder="1" applyAlignment="1" applyProtection="1">
      <alignment horizontal="center" vertical="center" wrapText="1"/>
      <protection locked="0"/>
    </xf>
    <xf numFmtId="0" fontId="12" fillId="21" borderId="44" xfId="0" applyFont="1" applyFill="1" applyBorder="1" applyAlignment="1">
      <alignment horizontal="center" vertical="center" wrapText="1"/>
    </xf>
    <xf numFmtId="0" fontId="12" fillId="21" borderId="47" xfId="0" applyFont="1" applyFill="1" applyBorder="1" applyAlignment="1">
      <alignment horizontal="center" vertical="center" wrapText="1"/>
    </xf>
    <xf numFmtId="0" fontId="12" fillId="21" borderId="48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  <xf numFmtId="0" fontId="12" fillId="21" borderId="39" xfId="0" applyFont="1" applyFill="1" applyBorder="1" applyAlignment="1">
      <alignment horizontal="center" vertical="center" wrapText="1"/>
    </xf>
    <xf numFmtId="0" fontId="12" fillId="21" borderId="40" xfId="0" applyFont="1" applyFill="1" applyBorder="1" applyAlignment="1">
      <alignment horizontal="center" vertical="center" wrapText="1"/>
    </xf>
    <xf numFmtId="0" fontId="12" fillId="21" borderId="60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wrapText="1"/>
    </xf>
    <xf numFmtId="0" fontId="13" fillId="11" borderId="22" xfId="0" applyFont="1" applyFill="1" applyBorder="1" applyAlignment="1">
      <alignment wrapText="1"/>
    </xf>
    <xf numFmtId="9" fontId="12" fillId="0" borderId="46" xfId="0" applyNumberFormat="1" applyFont="1" applyBorder="1" applyAlignment="1">
      <alignment horizontal="center" vertical="center"/>
    </xf>
    <xf numFmtId="9" fontId="12" fillId="0" borderId="23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0" fontId="12" fillId="0" borderId="43" xfId="20" applyFont="1" applyFill="1" applyBorder="1" applyAlignment="1" applyProtection="1">
      <alignment vertical="top"/>
      <protection locked="0"/>
    </xf>
    <xf numFmtId="0" fontId="15" fillId="0" borderId="44" xfId="20" applyFont="1" applyFill="1" applyBorder="1" applyAlignment="1" applyProtection="1">
      <alignment/>
      <protection locked="0"/>
    </xf>
    <xf numFmtId="0" fontId="12" fillId="0" borderId="47" xfId="0" applyFont="1" applyBorder="1" applyAlignment="1">
      <alignment/>
    </xf>
    <xf numFmtId="0" fontId="12" fillId="0" borderId="48" xfId="20" applyFont="1" applyFill="1" applyBorder="1" applyAlignment="1" applyProtection="1">
      <alignment vertical="top"/>
      <protection locked="0"/>
    </xf>
    <xf numFmtId="0" fontId="15" fillId="0" borderId="0" xfId="20" applyFont="1" applyFill="1" applyBorder="1" applyAlignment="1" applyProtection="1">
      <alignment/>
      <protection locked="0"/>
    </xf>
    <xf numFmtId="0" fontId="12" fillId="0" borderId="24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lukes@milevsko-mesto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B5" sqref="B5:E6"/>
    </sheetView>
  </sheetViews>
  <sheetFormatPr defaultColWidth="9.140625" defaultRowHeight="15"/>
  <cols>
    <col min="1" max="1" width="26.421875" style="0" customWidth="1"/>
    <col min="2" max="2" width="21.28125" style="0" customWidth="1"/>
    <col min="4" max="4" width="15.57421875" style="0" customWidth="1"/>
    <col min="5" max="5" width="26.7109375" style="0" customWidth="1"/>
  </cols>
  <sheetData>
    <row r="1" spans="1:6" ht="15">
      <c r="A1" s="158" t="s">
        <v>47</v>
      </c>
      <c r="B1" s="158"/>
      <c r="C1" s="158"/>
      <c r="D1" s="158"/>
      <c r="E1" s="158"/>
      <c r="F1" s="62"/>
    </row>
    <row r="2" spans="1:6" ht="15">
      <c r="A2" s="158"/>
      <c r="B2" s="158"/>
      <c r="C2" s="158"/>
      <c r="D2" s="158"/>
      <c r="E2" s="158"/>
      <c r="F2" s="62"/>
    </row>
    <row r="3" spans="1:6" ht="15.75" thickBot="1">
      <c r="A3" s="159"/>
      <c r="B3" s="159"/>
      <c r="C3" s="159"/>
      <c r="D3" s="159"/>
      <c r="E3" s="159"/>
      <c r="F3" s="62"/>
    </row>
    <row r="4" spans="1:6" ht="15.75" thickBot="1">
      <c r="A4" s="160" t="s">
        <v>48</v>
      </c>
      <c r="B4" s="161"/>
      <c r="C4" s="161"/>
      <c r="D4" s="161"/>
      <c r="E4" s="162"/>
      <c r="F4" s="62"/>
    </row>
    <row r="5" spans="1:6" ht="24.75" customHeight="1">
      <c r="A5" s="163" t="s">
        <v>49</v>
      </c>
      <c r="B5" s="165" t="s">
        <v>96</v>
      </c>
      <c r="C5" s="166"/>
      <c r="D5" s="166"/>
      <c r="E5" s="167"/>
      <c r="F5" s="62"/>
    </row>
    <row r="6" spans="1:6" ht="15.75" thickBot="1">
      <c r="A6" s="164"/>
      <c r="B6" s="168"/>
      <c r="C6" s="169"/>
      <c r="D6" s="169"/>
      <c r="E6" s="170"/>
      <c r="F6" s="62"/>
    </row>
    <row r="7" spans="1:6" ht="15.75" thickBot="1">
      <c r="A7" s="121" t="s">
        <v>50</v>
      </c>
      <c r="B7" s="122"/>
      <c r="C7" s="122"/>
      <c r="D7" s="122"/>
      <c r="E7" s="123"/>
      <c r="F7" s="62"/>
    </row>
    <row r="8" spans="1:6" ht="15.75" thickBot="1">
      <c r="A8" s="153" t="s">
        <v>51</v>
      </c>
      <c r="B8" s="154"/>
      <c r="C8" s="154"/>
      <c r="D8" s="154"/>
      <c r="E8" s="155"/>
      <c r="F8" s="62"/>
    </row>
    <row r="9" spans="1:6" ht="16.5" thickBot="1">
      <c r="A9" s="63" t="s">
        <v>52</v>
      </c>
      <c r="B9" s="171" t="s">
        <v>53</v>
      </c>
      <c r="C9" s="156"/>
      <c r="D9" s="156"/>
      <c r="E9" s="157"/>
      <c r="F9" s="62"/>
    </row>
    <row r="10" spans="1:6" ht="16.5" thickBot="1">
      <c r="A10" s="63" t="s">
        <v>54</v>
      </c>
      <c r="B10" s="171" t="s">
        <v>55</v>
      </c>
      <c r="C10" s="156"/>
      <c r="D10" s="156"/>
      <c r="E10" s="157"/>
      <c r="F10" s="62"/>
    </row>
    <row r="11" spans="1:6" ht="16.5" thickBot="1">
      <c r="A11" s="63" t="s">
        <v>56</v>
      </c>
      <c r="B11" s="172">
        <v>249831</v>
      </c>
      <c r="C11" s="173"/>
      <c r="D11" s="173"/>
      <c r="E11" s="174"/>
      <c r="F11" s="62"/>
    </row>
    <row r="12" spans="1:6" ht="16.5" thickBot="1">
      <c r="A12" s="63" t="s">
        <v>57</v>
      </c>
      <c r="B12" s="171" t="s">
        <v>86</v>
      </c>
      <c r="C12" s="156"/>
      <c r="D12" s="156"/>
      <c r="E12" s="157"/>
      <c r="F12" s="62"/>
    </row>
    <row r="13" spans="1:6" ht="16.5" thickBot="1">
      <c r="A13" s="63" t="s">
        <v>58</v>
      </c>
      <c r="B13" s="172">
        <v>382504201</v>
      </c>
      <c r="C13" s="173"/>
      <c r="D13" s="173"/>
      <c r="E13" s="174"/>
      <c r="F13" s="62"/>
    </row>
    <row r="14" spans="1:6" ht="16.5" thickBot="1">
      <c r="A14" s="63" t="s">
        <v>59</v>
      </c>
      <c r="B14" s="136" t="s">
        <v>87</v>
      </c>
      <c r="C14" s="156"/>
      <c r="D14" s="156"/>
      <c r="E14" s="157"/>
      <c r="F14" s="62"/>
    </row>
    <row r="15" spans="1:6" ht="15.75" thickBot="1">
      <c r="A15" s="153" t="s">
        <v>60</v>
      </c>
      <c r="B15" s="154"/>
      <c r="C15" s="154"/>
      <c r="D15" s="154"/>
      <c r="E15" s="155"/>
      <c r="F15" s="62"/>
    </row>
    <row r="16" spans="1:6" ht="15.75" thickBot="1">
      <c r="A16" s="63" t="s">
        <v>52</v>
      </c>
      <c r="B16" s="117"/>
      <c r="C16" s="118"/>
      <c r="D16" s="118"/>
      <c r="E16" s="119"/>
      <c r="F16" s="62"/>
    </row>
    <row r="17" spans="1:6" ht="15.75" thickBot="1">
      <c r="A17" s="63" t="s">
        <v>61</v>
      </c>
      <c r="B17" s="117"/>
      <c r="C17" s="118"/>
      <c r="D17" s="118"/>
      <c r="E17" s="119"/>
      <c r="F17" s="62"/>
    </row>
    <row r="18" spans="1:6" ht="15.75" thickBot="1">
      <c r="A18" s="63" t="s">
        <v>56</v>
      </c>
      <c r="B18" s="117"/>
      <c r="C18" s="118"/>
      <c r="D18" s="118"/>
      <c r="E18" s="119"/>
      <c r="F18" s="62"/>
    </row>
    <row r="19" spans="1:6" ht="15.75" thickBot="1">
      <c r="A19" s="63" t="s">
        <v>62</v>
      </c>
      <c r="B19" s="117"/>
      <c r="C19" s="118"/>
      <c r="D19" s="118"/>
      <c r="E19" s="119"/>
      <c r="F19" s="62"/>
    </row>
    <row r="20" spans="1:6" ht="15">
      <c r="A20" s="64" t="s">
        <v>63</v>
      </c>
      <c r="B20" s="140"/>
      <c r="C20" s="141"/>
      <c r="D20" s="141"/>
      <c r="E20" s="142"/>
      <c r="F20" s="132"/>
    </row>
    <row r="21" spans="1:6" ht="15.75" thickBot="1">
      <c r="A21" s="63" t="s">
        <v>64</v>
      </c>
      <c r="B21" s="143"/>
      <c r="C21" s="144"/>
      <c r="D21" s="144"/>
      <c r="E21" s="145"/>
      <c r="F21" s="132"/>
    </row>
    <row r="22" spans="1:6" ht="15.75" thickBot="1">
      <c r="A22" s="63" t="s">
        <v>65</v>
      </c>
      <c r="B22" s="117"/>
      <c r="C22" s="118"/>
      <c r="D22" s="118"/>
      <c r="E22" s="119"/>
      <c r="F22" s="62"/>
    </row>
    <row r="23" spans="1:6" ht="15.75" thickBot="1">
      <c r="A23" s="63" t="s">
        <v>58</v>
      </c>
      <c r="B23" s="133"/>
      <c r="C23" s="134"/>
      <c r="D23" s="134"/>
      <c r="E23" s="135"/>
      <c r="F23" s="62"/>
    </row>
    <row r="24" spans="1:6" ht="15.75" thickBot="1">
      <c r="A24" s="63" t="s">
        <v>59</v>
      </c>
      <c r="B24" s="136"/>
      <c r="C24" s="118"/>
      <c r="D24" s="118"/>
      <c r="E24" s="119"/>
      <c r="F24" s="62"/>
    </row>
    <row r="25" spans="1:6" ht="15.75" thickBot="1">
      <c r="A25" s="137" t="s">
        <v>66</v>
      </c>
      <c r="B25" s="138"/>
      <c r="C25" s="138"/>
      <c r="D25" s="138"/>
      <c r="E25" s="139"/>
      <c r="F25" s="62"/>
    </row>
    <row r="26" spans="1:6" ht="15">
      <c r="A26" s="146" t="s">
        <v>67</v>
      </c>
      <c r="B26" s="148" t="s">
        <v>67</v>
      </c>
      <c r="C26" s="149"/>
      <c r="D26" s="65" t="s">
        <v>68</v>
      </c>
      <c r="E26" s="146" t="s">
        <v>70</v>
      </c>
      <c r="F26" s="152"/>
    </row>
    <row r="27" spans="1:6" ht="15.75" thickBot="1">
      <c r="A27" s="147"/>
      <c r="B27" s="150"/>
      <c r="C27" s="151"/>
      <c r="D27" s="65" t="s">
        <v>69</v>
      </c>
      <c r="E27" s="147"/>
      <c r="F27" s="152"/>
    </row>
    <row r="28" spans="1:6" ht="15">
      <c r="A28" s="81" t="s">
        <v>88</v>
      </c>
      <c r="B28" s="124">
        <f>'popis činností'!C14</f>
        <v>0</v>
      </c>
      <c r="C28" s="125"/>
      <c r="D28" s="78">
        <f>B28*0.21</f>
        <v>0</v>
      </c>
      <c r="E28" s="79">
        <f>B28+D28</f>
        <v>0</v>
      </c>
      <c r="F28" s="120"/>
    </row>
    <row r="29" spans="1:6" ht="15">
      <c r="A29" s="82" t="s">
        <v>89</v>
      </c>
      <c r="B29" s="126">
        <f>'popis činností'!N14</f>
        <v>0</v>
      </c>
      <c r="C29" s="127"/>
      <c r="D29" s="77">
        <f aca="true" t="shared" si="0" ref="D29:D30">B29*0.21</f>
        <v>0</v>
      </c>
      <c r="E29" s="80">
        <f aca="true" t="shared" si="1" ref="E29:E30">B29+D29</f>
        <v>0</v>
      </c>
      <c r="F29" s="120"/>
    </row>
    <row r="30" spans="1:6" ht="15.75" thickBot="1">
      <c r="A30" s="84" t="s">
        <v>90</v>
      </c>
      <c r="B30" s="128">
        <f>'popis činností'!P14</f>
        <v>0</v>
      </c>
      <c r="C30" s="129"/>
      <c r="D30" s="85">
        <f t="shared" si="0"/>
        <v>0</v>
      </c>
      <c r="E30" s="86">
        <f t="shared" si="1"/>
        <v>0</v>
      </c>
      <c r="F30" s="76"/>
    </row>
    <row r="31" spans="1:6" ht="15.75" thickBot="1">
      <c r="A31" s="89" t="s">
        <v>92</v>
      </c>
      <c r="B31" s="130">
        <f>SUM(B28:C30)</f>
        <v>0</v>
      </c>
      <c r="C31" s="131"/>
      <c r="D31" s="87">
        <f>SUM(D28:D30)</f>
        <v>0</v>
      </c>
      <c r="E31" s="88">
        <f>SUM(E28:E30)</f>
        <v>0</v>
      </c>
      <c r="F31" s="83"/>
    </row>
    <row r="32" spans="1:6" ht="15.75" thickBot="1">
      <c r="A32" s="121" t="s">
        <v>71</v>
      </c>
      <c r="B32" s="122"/>
      <c r="C32" s="122"/>
      <c r="D32" s="122"/>
      <c r="E32" s="123"/>
      <c r="F32" s="62"/>
    </row>
    <row r="33" spans="1:6" ht="25.5" customHeight="1" thickBot="1">
      <c r="A33" s="115" t="s">
        <v>72</v>
      </c>
      <c r="B33" s="116"/>
      <c r="C33" s="117"/>
      <c r="D33" s="118"/>
      <c r="E33" s="119"/>
      <c r="F33" s="62"/>
    </row>
    <row r="34" spans="1:6" ht="25.5" customHeight="1" thickBot="1">
      <c r="A34" s="115" t="s">
        <v>73</v>
      </c>
      <c r="B34" s="116"/>
      <c r="C34" s="117"/>
      <c r="D34" s="118"/>
      <c r="E34" s="119"/>
      <c r="F34" s="62"/>
    </row>
    <row r="35" spans="1:6" ht="15.75" thickBot="1">
      <c r="A35" s="115" t="s">
        <v>74</v>
      </c>
      <c r="B35" s="116"/>
      <c r="C35" s="117"/>
      <c r="D35" s="118"/>
      <c r="E35" s="119"/>
      <c r="F35" s="62"/>
    </row>
  </sheetData>
  <mergeCells count="40">
    <mergeCell ref="B14:E14"/>
    <mergeCell ref="A1:E3"/>
    <mergeCell ref="A4:E4"/>
    <mergeCell ref="A5:A6"/>
    <mergeCell ref="B5:E6"/>
    <mergeCell ref="A7:E7"/>
    <mergeCell ref="A8:E8"/>
    <mergeCell ref="B9:E9"/>
    <mergeCell ref="B10:E10"/>
    <mergeCell ref="B11:E11"/>
    <mergeCell ref="B12:E12"/>
    <mergeCell ref="B13:E13"/>
    <mergeCell ref="A15:E15"/>
    <mergeCell ref="B16:E16"/>
    <mergeCell ref="B17:E17"/>
    <mergeCell ref="B18:E18"/>
    <mergeCell ref="B19:E19"/>
    <mergeCell ref="A26:A27"/>
    <mergeCell ref="B26:C26"/>
    <mergeCell ref="B27:C27"/>
    <mergeCell ref="E26:E27"/>
    <mergeCell ref="F26:F27"/>
    <mergeCell ref="F20:F21"/>
    <mergeCell ref="B22:E22"/>
    <mergeCell ref="B23:E23"/>
    <mergeCell ref="B24:E24"/>
    <mergeCell ref="A25:E25"/>
    <mergeCell ref="B20:E21"/>
    <mergeCell ref="F28:F29"/>
    <mergeCell ref="A32:E32"/>
    <mergeCell ref="B28:C28"/>
    <mergeCell ref="B29:C29"/>
    <mergeCell ref="B30:C30"/>
    <mergeCell ref="B31:C31"/>
    <mergeCell ref="A33:B33"/>
    <mergeCell ref="C33:E33"/>
    <mergeCell ref="A34:B34"/>
    <mergeCell ref="C34:E34"/>
    <mergeCell ref="A35:B35"/>
    <mergeCell ref="C35:E35"/>
  </mergeCells>
  <hyperlinks>
    <hyperlink ref="B14" r:id="rId1" display="mailto:david.lukes@milevsko-mesto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="70" zoomScaleNormal="70" workbookViewId="0" topLeftCell="A1">
      <pane xSplit="1" ySplit="3" topLeftCell="B10" activePane="bottomRight" state="frozen"/>
      <selection pane="topRight" activeCell="B1" sqref="B1"/>
      <selection pane="bottomLeft" activeCell="A3" sqref="A3"/>
      <selection pane="bottomRight" activeCell="A14" sqref="A14"/>
    </sheetView>
  </sheetViews>
  <sheetFormatPr defaultColWidth="9.140625" defaultRowHeight="15"/>
  <cols>
    <col min="1" max="1" width="12.28125" style="1" customWidth="1"/>
    <col min="2" max="2" width="25.140625" style="1" customWidth="1"/>
    <col min="3" max="3" width="8.8515625" style="1" customWidth="1"/>
    <col min="4" max="4" width="32.00390625" style="1" customWidth="1"/>
    <col min="5" max="5" width="9.57421875" style="1" customWidth="1"/>
    <col min="6" max="6" width="23.7109375" style="1" customWidth="1"/>
    <col min="7" max="7" width="15.140625" style="1" customWidth="1"/>
    <col min="8" max="8" width="9.57421875" style="1" customWidth="1"/>
    <col min="9" max="9" width="11.140625" style="1" customWidth="1"/>
    <col min="10" max="10" width="22.140625" style="1" customWidth="1"/>
    <col min="11" max="11" width="8.140625" style="1" customWidth="1"/>
    <col min="12" max="12" width="7.8515625" style="1" customWidth="1"/>
    <col min="13" max="13" width="11.140625" style="1" customWidth="1"/>
    <col min="14" max="14" width="12.28125" style="1" customWidth="1"/>
    <col min="15" max="15" width="15.7109375" style="0" customWidth="1"/>
    <col min="16" max="16" width="8.7109375" style="1" customWidth="1"/>
    <col min="17" max="17" width="16.421875" style="0" customWidth="1"/>
    <col min="18" max="18" width="9.421875" style="0" customWidth="1"/>
  </cols>
  <sheetData>
    <row r="1" spans="1:23" ht="42" customHeight="1">
      <c r="A1" s="182"/>
      <c r="B1" s="177"/>
      <c r="C1" s="178"/>
      <c r="D1" s="178"/>
      <c r="E1" s="178"/>
      <c r="F1" s="178"/>
      <c r="G1" s="178"/>
      <c r="H1" s="178"/>
      <c r="I1" s="179"/>
      <c r="J1" s="180"/>
      <c r="K1" s="181"/>
      <c r="L1" s="181"/>
      <c r="M1" s="181"/>
      <c r="N1" s="101"/>
      <c r="O1" s="175"/>
      <c r="P1" s="176"/>
      <c r="Q1" s="102"/>
      <c r="W1" s="1"/>
    </row>
    <row r="2" spans="1:23" ht="47.25" customHeight="1" thickBot="1">
      <c r="A2" s="183"/>
      <c r="B2" s="103"/>
      <c r="C2" s="104"/>
      <c r="D2" s="105"/>
      <c r="E2" s="104"/>
      <c r="F2" s="105"/>
      <c r="G2" s="105"/>
      <c r="H2" s="106"/>
      <c r="I2" s="107"/>
      <c r="J2" s="108"/>
      <c r="K2" s="109"/>
      <c r="L2" s="110"/>
      <c r="M2" s="109"/>
      <c r="N2" s="110"/>
      <c r="O2" s="111"/>
      <c r="P2" s="112"/>
      <c r="Q2" s="113"/>
      <c r="W2" s="1"/>
    </row>
    <row r="3" spans="1:24" ht="118.5" customHeight="1" thickBot="1">
      <c r="A3" s="12" t="s">
        <v>21</v>
      </c>
      <c r="B3" s="13" t="s">
        <v>5</v>
      </c>
      <c r="C3" s="14" t="s">
        <v>13</v>
      </c>
      <c r="D3" s="13" t="s">
        <v>10</v>
      </c>
      <c r="E3" s="14" t="s">
        <v>14</v>
      </c>
      <c r="F3" s="13" t="s">
        <v>38</v>
      </c>
      <c r="G3" s="23" t="s">
        <v>11</v>
      </c>
      <c r="H3" s="23" t="s">
        <v>15</v>
      </c>
      <c r="I3" s="14" t="s">
        <v>16</v>
      </c>
      <c r="J3" s="13" t="s">
        <v>98</v>
      </c>
      <c r="K3" s="23" t="s">
        <v>9</v>
      </c>
      <c r="L3" s="23" t="s">
        <v>17</v>
      </c>
      <c r="M3" s="14" t="s">
        <v>18</v>
      </c>
      <c r="N3" s="12" t="s">
        <v>19</v>
      </c>
      <c r="O3" s="22" t="s">
        <v>30</v>
      </c>
      <c r="P3" s="23" t="s">
        <v>20</v>
      </c>
      <c r="Q3" s="14" t="s">
        <v>95</v>
      </c>
      <c r="T3" s="8"/>
      <c r="U3" s="8"/>
      <c r="V3" s="8"/>
      <c r="W3" s="8"/>
      <c r="X3" s="8"/>
    </row>
    <row r="4" spans="1:17" ht="165">
      <c r="A4" s="15" t="s">
        <v>0</v>
      </c>
      <c r="B4" s="16" t="s">
        <v>99</v>
      </c>
      <c r="C4" s="17"/>
      <c r="D4" s="24" t="s">
        <v>100</v>
      </c>
      <c r="E4" s="25"/>
      <c r="F4" s="31" t="s">
        <v>91</v>
      </c>
      <c r="G4" s="18">
        <v>136.2</v>
      </c>
      <c r="H4" s="19"/>
      <c r="I4" s="32">
        <f>G4*H4</f>
        <v>0</v>
      </c>
      <c r="J4" s="39" t="s">
        <v>12</v>
      </c>
      <c r="K4" s="20">
        <v>42.1</v>
      </c>
      <c r="L4" s="21"/>
      <c r="M4" s="40">
        <f>K4*L4</f>
        <v>0</v>
      </c>
      <c r="N4" s="47">
        <f>E4+I4+M4</f>
        <v>0</v>
      </c>
      <c r="O4" s="48" t="s">
        <v>24</v>
      </c>
      <c r="P4" s="49"/>
      <c r="Q4" s="54">
        <v>8</v>
      </c>
    </row>
    <row r="5" spans="1:17" ht="135">
      <c r="A5" s="9" t="s">
        <v>22</v>
      </c>
      <c r="B5" s="10" t="s">
        <v>28</v>
      </c>
      <c r="C5" s="11"/>
      <c r="D5" s="28" t="s">
        <v>2</v>
      </c>
      <c r="E5" s="27">
        <v>0</v>
      </c>
      <c r="F5" s="33" t="s">
        <v>1</v>
      </c>
      <c r="G5" s="5">
        <v>82.5</v>
      </c>
      <c r="H5" s="3"/>
      <c r="I5" s="34">
        <f aca="true" t="shared" si="0" ref="I5:I13">G5*H5</f>
        <v>0</v>
      </c>
      <c r="J5" s="41" t="s">
        <v>27</v>
      </c>
      <c r="K5" s="6">
        <v>28</v>
      </c>
      <c r="L5" s="4"/>
      <c r="M5" s="42">
        <f aca="true" t="shared" si="1" ref="M5:M13">K5*L5</f>
        <v>0</v>
      </c>
      <c r="N5" s="47">
        <f aca="true" t="shared" si="2" ref="N5:N13">E5+I5+M5</f>
        <v>0</v>
      </c>
      <c r="O5" s="50" t="s">
        <v>2</v>
      </c>
      <c r="P5" s="51">
        <v>0</v>
      </c>
      <c r="Q5" s="55">
        <v>3</v>
      </c>
    </row>
    <row r="6" spans="1:17" ht="75">
      <c r="A6" s="9" t="s">
        <v>23</v>
      </c>
      <c r="B6" s="10" t="s">
        <v>3</v>
      </c>
      <c r="C6" s="11"/>
      <c r="D6" s="26" t="s">
        <v>4</v>
      </c>
      <c r="E6" s="27"/>
      <c r="F6" s="33" t="s">
        <v>1</v>
      </c>
      <c r="G6" s="90">
        <v>59.8</v>
      </c>
      <c r="H6" s="3"/>
      <c r="I6" s="34">
        <f t="shared" si="0"/>
        <v>0</v>
      </c>
      <c r="J6" s="43" t="s">
        <v>2</v>
      </c>
      <c r="K6" s="7">
        <v>0</v>
      </c>
      <c r="L6" s="4"/>
      <c r="M6" s="42">
        <f t="shared" si="1"/>
        <v>0</v>
      </c>
      <c r="N6" s="47">
        <f t="shared" si="2"/>
        <v>0</v>
      </c>
      <c r="O6" s="50" t="s">
        <v>2</v>
      </c>
      <c r="P6" s="51">
        <v>0</v>
      </c>
      <c r="Q6" s="55">
        <v>3</v>
      </c>
    </row>
    <row r="7" spans="1:18" ht="240">
      <c r="A7" s="9" t="s">
        <v>33</v>
      </c>
      <c r="B7" s="10" t="s">
        <v>34</v>
      </c>
      <c r="C7" s="11"/>
      <c r="D7" s="28" t="s">
        <v>2</v>
      </c>
      <c r="E7" s="27">
        <v>0</v>
      </c>
      <c r="F7" s="33" t="s">
        <v>1</v>
      </c>
      <c r="G7" s="5">
        <v>60.2</v>
      </c>
      <c r="H7" s="3"/>
      <c r="I7" s="34">
        <f t="shared" si="0"/>
        <v>0</v>
      </c>
      <c r="J7" s="41" t="s">
        <v>27</v>
      </c>
      <c r="K7" s="6">
        <v>17.3</v>
      </c>
      <c r="L7" s="4"/>
      <c r="M7" s="42">
        <f t="shared" si="1"/>
        <v>0</v>
      </c>
      <c r="N7" s="47">
        <f t="shared" si="2"/>
        <v>0</v>
      </c>
      <c r="O7" s="52" t="s">
        <v>32</v>
      </c>
      <c r="P7" s="53"/>
      <c r="Q7" s="55">
        <v>3</v>
      </c>
      <c r="R7" s="1"/>
    </row>
    <row r="8" spans="1:18" ht="75">
      <c r="A8" s="9" t="s">
        <v>26</v>
      </c>
      <c r="B8" s="10" t="s">
        <v>7</v>
      </c>
      <c r="C8" s="11"/>
      <c r="D8" s="28" t="s">
        <v>2</v>
      </c>
      <c r="E8" s="27">
        <v>0</v>
      </c>
      <c r="F8" s="33" t="s">
        <v>1</v>
      </c>
      <c r="G8" s="5">
        <v>72.6</v>
      </c>
      <c r="H8" s="3"/>
      <c r="I8" s="34">
        <f t="shared" si="0"/>
        <v>0</v>
      </c>
      <c r="J8" s="41" t="s">
        <v>29</v>
      </c>
      <c r="K8" s="6">
        <v>23.2</v>
      </c>
      <c r="L8" s="4"/>
      <c r="M8" s="42">
        <f t="shared" si="1"/>
        <v>0</v>
      </c>
      <c r="N8" s="47">
        <f t="shared" si="2"/>
        <v>0</v>
      </c>
      <c r="O8" s="52" t="s">
        <v>25</v>
      </c>
      <c r="P8" s="53"/>
      <c r="Q8" s="55">
        <v>3</v>
      </c>
      <c r="R8" s="1"/>
    </row>
    <row r="9" spans="1:17" ht="75">
      <c r="A9" s="9" t="s">
        <v>31</v>
      </c>
      <c r="B9" s="10" t="s">
        <v>8</v>
      </c>
      <c r="C9" s="11"/>
      <c r="D9" s="28" t="s">
        <v>2</v>
      </c>
      <c r="E9" s="27">
        <v>0</v>
      </c>
      <c r="F9" s="33" t="s">
        <v>1</v>
      </c>
      <c r="G9" s="5">
        <v>80.2</v>
      </c>
      <c r="H9" s="3"/>
      <c r="I9" s="34">
        <f>G9*H9</f>
        <v>0</v>
      </c>
      <c r="J9" s="41" t="s">
        <v>35</v>
      </c>
      <c r="K9" s="6">
        <v>26.9</v>
      </c>
      <c r="L9" s="4"/>
      <c r="M9" s="42">
        <f>K9*L9</f>
        <v>0</v>
      </c>
      <c r="N9" s="47">
        <f t="shared" si="2"/>
        <v>0</v>
      </c>
      <c r="O9" s="52" t="s">
        <v>44</v>
      </c>
      <c r="P9" s="53"/>
      <c r="Q9" s="55">
        <v>3</v>
      </c>
    </row>
    <row r="10" spans="1:17" ht="75">
      <c r="A10" s="9" t="s">
        <v>36</v>
      </c>
      <c r="B10" s="10" t="s">
        <v>37</v>
      </c>
      <c r="C10" s="11"/>
      <c r="D10" s="28" t="s">
        <v>2</v>
      </c>
      <c r="E10" s="27">
        <v>0</v>
      </c>
      <c r="F10" s="33" t="s">
        <v>1</v>
      </c>
      <c r="G10" s="5">
        <v>53.2</v>
      </c>
      <c r="H10" s="3"/>
      <c r="I10" s="34">
        <f>G10*H10</f>
        <v>0</v>
      </c>
      <c r="J10" s="41" t="s">
        <v>35</v>
      </c>
      <c r="K10" s="6">
        <v>14</v>
      </c>
      <c r="L10" s="4"/>
      <c r="M10" s="42">
        <f>K10*L10</f>
        <v>0</v>
      </c>
      <c r="N10" s="47">
        <f t="shared" si="2"/>
        <v>0</v>
      </c>
      <c r="O10" s="52" t="s">
        <v>45</v>
      </c>
      <c r="P10" s="53"/>
      <c r="Q10" s="55">
        <v>3</v>
      </c>
    </row>
    <row r="11" spans="1:20" ht="90">
      <c r="A11" s="9" t="s">
        <v>39</v>
      </c>
      <c r="B11" s="10" t="s">
        <v>40</v>
      </c>
      <c r="C11" s="11"/>
      <c r="D11" s="28" t="s">
        <v>2</v>
      </c>
      <c r="E11" s="27">
        <v>0</v>
      </c>
      <c r="F11" s="33" t="s">
        <v>1</v>
      </c>
      <c r="G11" s="5">
        <v>66</v>
      </c>
      <c r="H11" s="3"/>
      <c r="I11" s="34">
        <f t="shared" si="0"/>
        <v>0</v>
      </c>
      <c r="J11" s="41" t="s">
        <v>6</v>
      </c>
      <c r="K11" s="6">
        <v>20.1</v>
      </c>
      <c r="L11" s="4"/>
      <c r="M11" s="42">
        <f t="shared" si="1"/>
        <v>0</v>
      </c>
      <c r="N11" s="47">
        <f t="shared" si="2"/>
        <v>0</v>
      </c>
      <c r="O11" s="52" t="s">
        <v>44</v>
      </c>
      <c r="P11" s="53"/>
      <c r="Q11" s="55">
        <v>3</v>
      </c>
      <c r="T11" s="59"/>
    </row>
    <row r="12" spans="1:17" ht="75">
      <c r="A12" s="9" t="s">
        <v>41</v>
      </c>
      <c r="B12" s="10" t="s">
        <v>42</v>
      </c>
      <c r="C12" s="11"/>
      <c r="D12" s="28" t="s">
        <v>2</v>
      </c>
      <c r="E12" s="27">
        <v>0</v>
      </c>
      <c r="F12" s="33" t="s">
        <v>1</v>
      </c>
      <c r="G12" s="90">
        <v>51.5</v>
      </c>
      <c r="H12" s="3"/>
      <c r="I12" s="91">
        <f t="shared" si="0"/>
        <v>0</v>
      </c>
      <c r="J12" s="43" t="s">
        <v>2</v>
      </c>
      <c r="K12" s="7">
        <v>0</v>
      </c>
      <c r="L12" s="4"/>
      <c r="M12" s="44">
        <f t="shared" si="1"/>
        <v>0</v>
      </c>
      <c r="N12" s="47">
        <f t="shared" si="2"/>
        <v>0</v>
      </c>
      <c r="O12" s="100" t="s">
        <v>94</v>
      </c>
      <c r="P12" s="51"/>
      <c r="Q12" s="55">
        <v>3</v>
      </c>
    </row>
    <row r="13" spans="1:17" ht="45.75" thickBot="1">
      <c r="A13" s="93" t="s">
        <v>46</v>
      </c>
      <c r="B13" s="94" t="s">
        <v>43</v>
      </c>
      <c r="C13" s="95"/>
      <c r="D13" s="29" t="s">
        <v>2</v>
      </c>
      <c r="E13" s="30">
        <v>0</v>
      </c>
      <c r="F13" s="96" t="s">
        <v>1</v>
      </c>
      <c r="G13" s="97">
        <v>52.3</v>
      </c>
      <c r="H13" s="98"/>
      <c r="I13" s="99">
        <f t="shared" si="0"/>
        <v>0</v>
      </c>
      <c r="J13" s="45" t="s">
        <v>2</v>
      </c>
      <c r="K13" s="36">
        <v>0</v>
      </c>
      <c r="L13" s="37"/>
      <c r="M13" s="46">
        <f t="shared" si="1"/>
        <v>0</v>
      </c>
      <c r="N13" s="92">
        <f t="shared" si="2"/>
        <v>0</v>
      </c>
      <c r="O13" s="56" t="s">
        <v>93</v>
      </c>
      <c r="P13" s="57"/>
      <c r="Q13" s="55">
        <v>3</v>
      </c>
    </row>
    <row r="14" spans="1:17" ht="15.75" thickBot="1">
      <c r="A14" s="12" t="s">
        <v>92</v>
      </c>
      <c r="B14" s="13"/>
      <c r="C14" s="60">
        <f>SUM(C4:C13)</f>
        <v>0</v>
      </c>
      <c r="D14" s="13"/>
      <c r="E14" s="14">
        <f>SUM(E4:E13)</f>
        <v>0</v>
      </c>
      <c r="F14" s="13"/>
      <c r="G14" s="23">
        <f>SUM(G4:G13)</f>
        <v>714.4999999999999</v>
      </c>
      <c r="H14" s="23"/>
      <c r="I14" s="35">
        <f>SUM(I4:I13)</f>
        <v>0</v>
      </c>
      <c r="J14" s="38"/>
      <c r="K14" s="23">
        <f>SUM(K4:K13)</f>
        <v>171.6</v>
      </c>
      <c r="L14" s="23"/>
      <c r="M14" s="14">
        <f>SUM(M4:M13)</f>
        <v>0</v>
      </c>
      <c r="N14" s="61">
        <f>SUM(N4:N13)</f>
        <v>0</v>
      </c>
      <c r="O14" s="58"/>
      <c r="P14" s="60">
        <f>SUM(P4:P13)</f>
        <v>0</v>
      </c>
      <c r="Q14" s="114">
        <f>SUM(Q4:Q13)</f>
        <v>35</v>
      </c>
    </row>
    <row r="15" ht="156" customHeight="1"/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4">
    <mergeCell ref="O1:P1"/>
    <mergeCell ref="B1:I1"/>
    <mergeCell ref="J1:M1"/>
    <mergeCell ref="A1:A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E31" sqref="E31"/>
    </sheetView>
  </sheetViews>
  <sheetFormatPr defaultColWidth="9.140625" defaultRowHeight="15"/>
  <cols>
    <col min="1" max="1" width="7.28125" style="0" customWidth="1"/>
    <col min="2" max="2" width="33.57421875" style="0" customWidth="1"/>
    <col min="3" max="3" width="34.28125" style="0" customWidth="1"/>
    <col min="4" max="4" width="18.28125" style="0" customWidth="1"/>
    <col min="5" max="5" width="19.57421875" style="0" customWidth="1"/>
  </cols>
  <sheetData>
    <row r="1" spans="1:5" ht="17.25" thickBot="1">
      <c r="A1" s="193" t="s">
        <v>75</v>
      </c>
      <c r="B1" s="194"/>
      <c r="C1" s="194"/>
      <c r="D1" s="194"/>
      <c r="E1" s="195"/>
    </row>
    <row r="2" spans="1:5" ht="15">
      <c r="A2" s="196" t="s">
        <v>97</v>
      </c>
      <c r="B2" s="197"/>
      <c r="C2" s="198"/>
      <c r="D2" s="205" t="s">
        <v>76</v>
      </c>
      <c r="E2" s="205" t="s">
        <v>77</v>
      </c>
    </row>
    <row r="3" spans="1:5" ht="15">
      <c r="A3" s="199"/>
      <c r="B3" s="200"/>
      <c r="C3" s="201"/>
      <c r="D3" s="206"/>
      <c r="E3" s="208"/>
    </row>
    <row r="4" spans="1:5" ht="104.25" customHeight="1" thickBot="1">
      <c r="A4" s="202"/>
      <c r="B4" s="203"/>
      <c r="C4" s="204"/>
      <c r="D4" s="207"/>
      <c r="E4" s="209"/>
    </row>
    <row r="5" spans="1:5" ht="15">
      <c r="A5" s="184" t="s">
        <v>78</v>
      </c>
      <c r="B5" s="66" t="s">
        <v>79</v>
      </c>
      <c r="C5" s="67"/>
      <c r="D5" s="187"/>
      <c r="E5" s="210"/>
    </row>
    <row r="6" spans="1:5" ht="15">
      <c r="A6" s="185"/>
      <c r="B6" s="68" t="s">
        <v>54</v>
      </c>
      <c r="C6" s="69"/>
      <c r="D6" s="188"/>
      <c r="E6" s="211"/>
    </row>
    <row r="7" spans="1:5" ht="15">
      <c r="A7" s="185"/>
      <c r="B7" s="70" t="s">
        <v>56</v>
      </c>
      <c r="C7" s="69"/>
      <c r="D7" s="188"/>
      <c r="E7" s="211"/>
    </row>
    <row r="8" spans="1:5" ht="27">
      <c r="A8" s="185"/>
      <c r="B8" s="71" t="s">
        <v>80</v>
      </c>
      <c r="C8" s="69"/>
      <c r="D8" s="188"/>
      <c r="E8" s="211"/>
    </row>
    <row r="9" spans="1:5" ht="15">
      <c r="A9" s="185"/>
      <c r="B9" s="72" t="s">
        <v>81</v>
      </c>
      <c r="C9" s="69"/>
      <c r="D9" s="188"/>
      <c r="E9" s="211"/>
    </row>
    <row r="10" spans="1:5" ht="15">
      <c r="A10" s="185"/>
      <c r="B10" s="72" t="s">
        <v>82</v>
      </c>
      <c r="C10" s="69"/>
      <c r="D10" s="188"/>
      <c r="E10" s="211"/>
    </row>
    <row r="11" spans="1:5" ht="15.75" thickBot="1">
      <c r="A11" s="186"/>
      <c r="B11" s="73" t="s">
        <v>83</v>
      </c>
      <c r="C11" s="74"/>
      <c r="D11" s="189"/>
      <c r="E11" s="212"/>
    </row>
    <row r="12" spans="1:5" ht="15.75" thickBot="1">
      <c r="A12" s="213"/>
      <c r="B12" s="214"/>
      <c r="C12" s="214"/>
      <c r="D12" s="214"/>
      <c r="E12" s="215"/>
    </row>
    <row r="13" spans="1:5" ht="15">
      <c r="A13" s="184" t="s">
        <v>84</v>
      </c>
      <c r="B13" s="66" t="s">
        <v>79</v>
      </c>
      <c r="C13" s="67"/>
      <c r="D13" s="187"/>
      <c r="E13" s="190"/>
    </row>
    <row r="14" spans="1:5" ht="15">
      <c r="A14" s="185"/>
      <c r="B14" s="68" t="s">
        <v>54</v>
      </c>
      <c r="C14" s="69"/>
      <c r="D14" s="188"/>
      <c r="E14" s="191"/>
    </row>
    <row r="15" spans="1:5" ht="15">
      <c r="A15" s="185"/>
      <c r="B15" s="70" t="s">
        <v>56</v>
      </c>
      <c r="C15" s="69"/>
      <c r="D15" s="188"/>
      <c r="E15" s="191"/>
    </row>
    <row r="16" spans="1:5" ht="27">
      <c r="A16" s="185"/>
      <c r="B16" s="71" t="s">
        <v>80</v>
      </c>
      <c r="C16" s="69"/>
      <c r="D16" s="188"/>
      <c r="E16" s="191"/>
    </row>
    <row r="17" spans="1:5" ht="15">
      <c r="A17" s="185"/>
      <c r="B17" s="72" t="s">
        <v>81</v>
      </c>
      <c r="C17" s="69"/>
      <c r="D17" s="188"/>
      <c r="E17" s="191"/>
    </row>
    <row r="18" spans="1:5" ht="15">
      <c r="A18" s="185"/>
      <c r="B18" s="72" t="s">
        <v>82</v>
      </c>
      <c r="C18" s="69"/>
      <c r="D18" s="188"/>
      <c r="E18" s="191"/>
    </row>
    <row r="19" spans="1:5" ht="15.75" thickBot="1">
      <c r="A19" s="186"/>
      <c r="B19" s="73" t="s">
        <v>83</v>
      </c>
      <c r="C19" s="75"/>
      <c r="D19" s="189"/>
      <c r="E19" s="192"/>
    </row>
    <row r="20" spans="1:5" ht="15.75" thickBot="1">
      <c r="A20" s="216"/>
      <c r="B20" s="217"/>
      <c r="C20" s="217"/>
      <c r="D20" s="217"/>
      <c r="E20" s="218"/>
    </row>
    <row r="21" spans="1:5" ht="15">
      <c r="A21" s="184" t="s">
        <v>85</v>
      </c>
      <c r="B21" s="66" t="s">
        <v>79</v>
      </c>
      <c r="C21" s="67"/>
      <c r="D21" s="187"/>
      <c r="E21" s="190"/>
    </row>
    <row r="22" spans="1:5" ht="15">
      <c r="A22" s="185"/>
      <c r="B22" s="68" t="s">
        <v>54</v>
      </c>
      <c r="C22" s="69"/>
      <c r="D22" s="188"/>
      <c r="E22" s="191"/>
    </row>
    <row r="23" spans="1:5" ht="15">
      <c r="A23" s="185"/>
      <c r="B23" s="70" t="s">
        <v>56</v>
      </c>
      <c r="C23" s="69"/>
      <c r="D23" s="188"/>
      <c r="E23" s="191"/>
    </row>
    <row r="24" spans="1:5" ht="27">
      <c r="A24" s="185"/>
      <c r="B24" s="71" t="s">
        <v>80</v>
      </c>
      <c r="C24" s="69"/>
      <c r="D24" s="188"/>
      <c r="E24" s="191"/>
    </row>
    <row r="25" spans="1:5" ht="15">
      <c r="A25" s="185"/>
      <c r="B25" s="72" t="s">
        <v>81</v>
      </c>
      <c r="C25" s="69"/>
      <c r="D25" s="188"/>
      <c r="E25" s="191"/>
    </row>
    <row r="26" spans="1:5" ht="15">
      <c r="A26" s="185"/>
      <c r="B26" s="72" t="s">
        <v>82</v>
      </c>
      <c r="C26" s="69"/>
      <c r="D26" s="188"/>
      <c r="E26" s="191"/>
    </row>
    <row r="27" spans="1:5" ht="15.75" thickBot="1">
      <c r="A27" s="186"/>
      <c r="B27" s="73" t="s">
        <v>83</v>
      </c>
      <c r="C27" s="75"/>
      <c r="D27" s="189"/>
      <c r="E27" s="192"/>
    </row>
  </sheetData>
  <mergeCells count="15">
    <mergeCell ref="A21:A27"/>
    <mergeCell ref="D21:D27"/>
    <mergeCell ref="E21:E27"/>
    <mergeCell ref="A1:E1"/>
    <mergeCell ref="A2:C4"/>
    <mergeCell ref="D2:D4"/>
    <mergeCell ref="E2:E4"/>
    <mergeCell ref="A5:A11"/>
    <mergeCell ref="D5:D11"/>
    <mergeCell ref="E5:E11"/>
    <mergeCell ref="A12:E12"/>
    <mergeCell ref="A13:A19"/>
    <mergeCell ref="D13:D19"/>
    <mergeCell ref="E13:E19"/>
    <mergeCell ref="A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David Lukeš</dc:creator>
  <cp:keywords/>
  <dc:description/>
  <cp:lastModifiedBy>Bohumila Hlavínová</cp:lastModifiedBy>
  <cp:lastPrinted>2017-11-29T13:08:43Z</cp:lastPrinted>
  <dcterms:created xsi:type="dcterms:W3CDTF">2017-11-21T05:57:08Z</dcterms:created>
  <dcterms:modified xsi:type="dcterms:W3CDTF">2018-02-21T08:58:09Z</dcterms:modified>
  <cp:category/>
  <cp:version/>
  <cp:contentType/>
  <cp:contentStatus/>
</cp:coreProperties>
</file>