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7650" activeTab="2"/>
  </bookViews>
  <sheets>
    <sheet name="Uchazeč" sheetId="1" r:id="rId1"/>
    <sheet name="Stavba" sheetId="2" r:id="rId2"/>
    <sheet name="SO01 SO01 " sheetId="3" r:id="rId3"/>
    <sheet name="SO02 SO02 " sheetId="4" r:id="rId4"/>
    <sheet name="SO03 SO03 " sheetId="5" r:id="rId5"/>
    <sheet name="SO04 SO04 " sheetId="6" r:id="rId6"/>
    <sheet name="SO05 SO05 " sheetId="7" r:id="rId7"/>
    <sheet name="SO06 SO06 " sheetId="8" r:id="rId8"/>
    <sheet name="SO07 SO07 " sheetId="9" r:id="rId9"/>
    <sheet name="SO08 SO08 " sheetId="10" r:id="rId10"/>
    <sheet name="SO09 SO09 " sheetId="11" r:id="rId11"/>
  </sheets>
  <externalReferences>
    <externalReference r:id="rId12"/>
  </externalReferences>
  <definedNames>
    <definedName name="cisloobjektu">#REF!</definedName>
    <definedName name="CisloStavby" localSheetId="1">Stavba!$D$5</definedName>
    <definedName name="cislostavby">#REF!</definedName>
    <definedName name="dadresa" localSheetId="3">[1]Stavba!#REF!</definedName>
    <definedName name="dadresa" localSheetId="4">[1]Stavba!#REF!</definedName>
    <definedName name="dadresa" localSheetId="5">[1]Stavba!#REF!</definedName>
    <definedName name="dadresa" localSheetId="6">[1]Stavba!#REF!</definedName>
    <definedName name="dadresa" localSheetId="7">[1]Stavba!#REF!</definedName>
    <definedName name="dadresa" localSheetId="8">[1]Stavba!#REF!</definedName>
    <definedName name="dadresa" localSheetId="9">[1]Stavba!#REF!</definedName>
    <definedName name="dadresa" localSheetId="10">[1]Stavba!#REF!</definedName>
    <definedName name="dadresa">Stavba!#REF!</definedName>
    <definedName name="Datum">#REF!</definedName>
    <definedName name="DIČ" localSheetId="3">[1]Stavba!#REF!</definedName>
    <definedName name="DIČ" localSheetId="4">[1]Stavba!#REF!</definedName>
    <definedName name="DIČ" localSheetId="5">[1]Stavba!#REF!</definedName>
    <definedName name="DIČ" localSheetId="6">[1]Stavba!#REF!</definedName>
    <definedName name="DIČ" localSheetId="7">[1]Stavba!#REF!</definedName>
    <definedName name="DIČ" localSheetId="8">[1]Stavba!#REF!</definedName>
    <definedName name="DIČ" localSheetId="9">[1]Stavba!#REF!</definedName>
    <definedName name="DIČ" localSheetId="10">[1]Stavba!#REF!</definedName>
    <definedName name="DIČ">Stavba!#REF!</definedName>
    <definedName name="Dil">#REF!</definedName>
    <definedName name="dmisto" localSheetId="3">[1]Stavba!#REF!</definedName>
    <definedName name="dmisto" localSheetId="4">[1]Stavba!#REF!</definedName>
    <definedName name="dmisto" localSheetId="5">[1]Stavba!#REF!</definedName>
    <definedName name="dmisto" localSheetId="6">[1]Stavba!#REF!</definedName>
    <definedName name="dmisto" localSheetId="7">[1]Stavba!#REF!</definedName>
    <definedName name="dmisto" localSheetId="8">[1]Stavba!#REF!</definedName>
    <definedName name="dmisto" localSheetId="9">[1]Stavba!#REF!</definedName>
    <definedName name="dmisto" localSheetId="10">[1]Stavba!#REF!</definedName>
    <definedName name="dmisto">Stavba!#REF!</definedName>
    <definedName name="Dodavka">#REF!</definedName>
    <definedName name="Dodavka0" localSheetId="3">'SO02 SO02 '!#REF!</definedName>
    <definedName name="Dodavka0" localSheetId="4">'SO03 SO03 '!#REF!</definedName>
    <definedName name="Dodavka0" localSheetId="5">'SO04 SO04 '!#REF!</definedName>
    <definedName name="Dodavka0" localSheetId="6">'SO05 SO05 '!#REF!</definedName>
    <definedName name="Dodavka0" localSheetId="7">'SO06 SO06 '!#REF!</definedName>
    <definedName name="Dodavka0" localSheetId="8">'SO07 SO07 '!#REF!</definedName>
    <definedName name="Dodavka0" localSheetId="9">'SO08 SO08 '!#REF!</definedName>
    <definedName name="Dodavka0" localSheetId="10">'SO09 SO09 '!#REF!</definedName>
    <definedName name="Dodavka0">'SO01 SO01 '!#REF!</definedName>
    <definedName name="dpsc" localSheetId="3">[1]Stavba!#REF!</definedName>
    <definedName name="dpsc" localSheetId="4">[1]Stavba!#REF!</definedName>
    <definedName name="dpsc" localSheetId="5">[1]Stavba!#REF!</definedName>
    <definedName name="dpsc" localSheetId="6">[1]Stavba!#REF!</definedName>
    <definedName name="dpsc" localSheetId="7">[1]Stavba!#REF!</definedName>
    <definedName name="dpsc" localSheetId="8">[1]Stavba!#REF!</definedName>
    <definedName name="dpsc" localSheetId="9">[1]Stavba!#REF!</definedName>
    <definedName name="dpsc" localSheetId="10">[1]Stavba!#REF!</definedName>
    <definedName name="dpsc">Stavba!#REF!</definedName>
    <definedName name="HSV">#REF!</definedName>
    <definedName name="HSV0" localSheetId="3">'SO02 SO02 '!#REF!</definedName>
    <definedName name="HSV0" localSheetId="4">'SO03 SO03 '!#REF!</definedName>
    <definedName name="HSV0" localSheetId="5">'SO04 SO04 '!#REF!</definedName>
    <definedName name="HSV0" localSheetId="6">'SO05 SO05 '!#REF!</definedName>
    <definedName name="HSV0" localSheetId="7">'SO06 SO06 '!#REF!</definedName>
    <definedName name="HSV0" localSheetId="8">'SO07 SO07 '!#REF!</definedName>
    <definedName name="HSV0" localSheetId="9">'SO08 SO08 '!#REF!</definedName>
    <definedName name="HSV0" localSheetId="10">'SO09 SO09 '!#REF!</definedName>
    <definedName name="HSV0">'SO01 SO01 '!#REF!</definedName>
    <definedName name="HZS">#REF!</definedName>
    <definedName name="HZS0" localSheetId="3">'SO02 SO02 '!#REF!</definedName>
    <definedName name="HZS0" localSheetId="4">'SO03 SO03 '!#REF!</definedName>
    <definedName name="HZS0" localSheetId="5">'SO04 SO04 '!#REF!</definedName>
    <definedName name="HZS0" localSheetId="6">'SO05 SO05 '!#REF!</definedName>
    <definedName name="HZS0" localSheetId="7">'SO06 SO06 '!#REF!</definedName>
    <definedName name="HZS0" localSheetId="8">'SO07 SO07 '!#REF!</definedName>
    <definedName name="HZS0" localSheetId="9">'SO08 SO08 '!#REF!</definedName>
    <definedName name="HZS0" localSheetId="10">'SO09 SO09 '!#REF!</definedName>
    <definedName name="HZS0">'SO01 SO01 '!#REF!</definedName>
    <definedName name="IČO" localSheetId="3">[1]Stavba!#REF!</definedName>
    <definedName name="IČO" localSheetId="4">[1]Stavba!#REF!</definedName>
    <definedName name="IČO" localSheetId="5">[1]Stavba!#REF!</definedName>
    <definedName name="IČO" localSheetId="6">[1]Stavba!#REF!</definedName>
    <definedName name="IČO" localSheetId="7">[1]Stavba!#REF!</definedName>
    <definedName name="IČO" localSheetId="8">[1]Stavba!#REF!</definedName>
    <definedName name="IČO" localSheetId="9">[1]Stavba!#REF!</definedName>
    <definedName name="IČO" localSheetId="10">[1]Stavba!#REF!</definedName>
    <definedName name="IČO">Stavba!#REF!</definedName>
    <definedName name="JKSO">#REF!</definedName>
    <definedName name="MJ">#REF!</definedName>
    <definedName name="Mont">#REF!</definedName>
    <definedName name="Montaz0" localSheetId="3">'SO02 SO02 '!#REF!</definedName>
    <definedName name="Montaz0" localSheetId="4">'SO03 SO03 '!#REF!</definedName>
    <definedName name="Montaz0" localSheetId="5">'SO04 SO04 '!#REF!</definedName>
    <definedName name="Montaz0" localSheetId="6">'SO05 SO05 '!#REF!</definedName>
    <definedName name="Montaz0" localSheetId="7">'SO06 SO06 '!#REF!</definedName>
    <definedName name="Montaz0" localSheetId="8">'SO07 SO07 '!#REF!</definedName>
    <definedName name="Montaz0" localSheetId="9">'SO08 SO08 '!#REF!</definedName>
    <definedName name="Montaz0" localSheetId="10">'SO09 SO09 '!#REF!</definedName>
    <definedName name="Montaz0">'SO01 SO01 '!#REF!</definedName>
    <definedName name="NazevDilu">#REF!</definedName>
    <definedName name="NazevObjektu" localSheetId="1">Stavba!$C$28</definedName>
    <definedName name="nazevobjektu">#REF!</definedName>
    <definedName name="NazevStavby" localSheetId="1">Stavba!$E$5</definedName>
    <definedName name="nazevstavby">#REF!</definedName>
    <definedName name="_xlnm.Print_Titles" localSheetId="2">'SO01 SO01 '!$1:$6</definedName>
    <definedName name="_xlnm.Print_Titles" localSheetId="3">'SO02 SO02 '!$1:$6</definedName>
    <definedName name="_xlnm.Print_Titles" localSheetId="4">'SO03 SO03 '!$1:$6</definedName>
    <definedName name="_xlnm.Print_Titles" localSheetId="5">'SO04 SO04 '!$1:$6</definedName>
    <definedName name="_xlnm.Print_Titles" localSheetId="6">'SO05 SO05 '!$1:$6</definedName>
    <definedName name="_xlnm.Print_Titles" localSheetId="7">'SO06 SO06 '!$1:$6</definedName>
    <definedName name="_xlnm.Print_Titles" localSheetId="8">'SO07 SO07 '!$1:$6</definedName>
    <definedName name="_xlnm.Print_Titles" localSheetId="9">'SO08 SO08 '!$1:$6</definedName>
    <definedName name="_xlnm.Print_Titles" localSheetId="10">'SO09 SO09 '!$1:$6</definedName>
    <definedName name="Objednatel" localSheetId="1">Stavba!$D$8</definedName>
    <definedName name="Objednatel">#REF!</definedName>
    <definedName name="Objekt">Stavba!$B$28</definedName>
    <definedName name="_xlnm.Print_Area" localSheetId="2">'SO01 SO01 '!$A$1:$K$300</definedName>
    <definedName name="_xlnm.Print_Area" localSheetId="3">'SO02 SO02 '!$A$1:$K$91</definedName>
    <definedName name="_xlnm.Print_Area" localSheetId="4">'SO03 SO03 '!$A$1:$K$89</definedName>
    <definedName name="_xlnm.Print_Area" localSheetId="5">'SO04 SO04 '!$A$1:$K$94</definedName>
    <definedName name="_xlnm.Print_Area" localSheetId="6">'SO05 SO05 '!$A$1:$K$158</definedName>
    <definedName name="_xlnm.Print_Area" localSheetId="7">'SO06 SO06 '!$A$1:$K$107</definedName>
    <definedName name="_xlnm.Print_Area" localSheetId="8">'SO07 SO07 '!$A$1:$K$45</definedName>
    <definedName name="_xlnm.Print_Area" localSheetId="9">'SO08 SO08 '!$A$1:$K$63</definedName>
    <definedName name="_xlnm.Print_Area" localSheetId="10">'SO09 SO09 '!$A$1:$K$96</definedName>
    <definedName name="_xlnm.Print_Area" localSheetId="1">Stavba!$A$1:$I$42</definedName>
    <definedName name="odic">Stavba!$J$9</definedName>
    <definedName name="oico">Stavba!$J$8</definedName>
    <definedName name="omisto">Stavba!$D$10</definedName>
    <definedName name="onazev">Stavba!$D$9</definedName>
    <definedName name="opsc">Stavba!$C$10</definedName>
    <definedName name="PocetMJ">#REF!</definedName>
    <definedName name="Poznamka">#REF!</definedName>
    <definedName name="Projektant">#REF!</definedName>
    <definedName name="PSV">#REF!</definedName>
    <definedName name="PSV0" localSheetId="3">'SO02 SO02 '!#REF!</definedName>
    <definedName name="PSV0" localSheetId="4">'SO03 SO03 '!#REF!</definedName>
    <definedName name="PSV0" localSheetId="5">'SO04 SO04 '!#REF!</definedName>
    <definedName name="PSV0" localSheetId="6">'SO05 SO05 '!#REF!</definedName>
    <definedName name="PSV0" localSheetId="7">'SO06 SO06 '!#REF!</definedName>
    <definedName name="PSV0" localSheetId="8">'SO07 SO07 '!#REF!</definedName>
    <definedName name="PSV0" localSheetId="9">'SO08 SO08 '!#REF!</definedName>
    <definedName name="PSV0" localSheetId="10">'SO09 SO09 '!#REF!</definedName>
    <definedName name="PSV0">'SO01 SO01 '!#REF!</definedName>
    <definedName name="SloupecCC" localSheetId="3">'SO02 SO02 '!$G$6</definedName>
    <definedName name="SloupecCC" localSheetId="4">'SO03 SO03 '!$G$6</definedName>
    <definedName name="SloupecCC" localSheetId="5">'SO04 SO04 '!$G$6</definedName>
    <definedName name="SloupecCC" localSheetId="6">'SO05 SO05 '!$G$6</definedName>
    <definedName name="SloupecCC" localSheetId="7">'SO06 SO06 '!$G$6</definedName>
    <definedName name="SloupecCC" localSheetId="8">'SO07 SO07 '!$G$6</definedName>
    <definedName name="SloupecCC" localSheetId="9">'SO08 SO08 '!$G$6</definedName>
    <definedName name="SloupecCC" localSheetId="10">'SO09 SO09 '!$G$6</definedName>
    <definedName name="SloupecCC">'SO01 SO01 '!$G$6</definedName>
    <definedName name="SloupecCDH" localSheetId="3">'SO02 SO02 '!$K$6</definedName>
    <definedName name="SloupecCDH" localSheetId="4">'SO03 SO03 '!$K$6</definedName>
    <definedName name="SloupecCDH" localSheetId="5">'SO04 SO04 '!$K$6</definedName>
    <definedName name="SloupecCDH" localSheetId="6">'SO05 SO05 '!$K$6</definedName>
    <definedName name="SloupecCDH" localSheetId="7">'SO06 SO06 '!$K$6</definedName>
    <definedName name="SloupecCDH" localSheetId="8">'SO07 SO07 '!$K$6</definedName>
    <definedName name="SloupecCDH" localSheetId="9">'SO08 SO08 '!$K$6</definedName>
    <definedName name="SloupecCDH" localSheetId="10">'SO09 SO09 '!$K$6</definedName>
    <definedName name="SloupecCDH">'SO01 SO01 '!$K$6</definedName>
    <definedName name="SloupecCisloPol" localSheetId="3">'SO02 SO02 '!$B$6</definedName>
    <definedName name="SloupecCisloPol" localSheetId="4">'SO03 SO03 '!$B$6</definedName>
    <definedName name="SloupecCisloPol" localSheetId="5">'SO04 SO04 '!$B$6</definedName>
    <definedName name="SloupecCisloPol" localSheetId="6">'SO05 SO05 '!$B$6</definedName>
    <definedName name="SloupecCisloPol" localSheetId="7">'SO06 SO06 '!$B$6</definedName>
    <definedName name="SloupecCisloPol" localSheetId="8">'SO07 SO07 '!$B$6</definedName>
    <definedName name="SloupecCisloPol" localSheetId="9">'SO08 SO08 '!$B$6</definedName>
    <definedName name="SloupecCisloPol" localSheetId="10">'SO09 SO09 '!$B$6</definedName>
    <definedName name="SloupecCisloPol">'SO01 SO01 '!$B$6</definedName>
    <definedName name="SloupecCH" localSheetId="3">'SO02 SO02 '!$I$6</definedName>
    <definedName name="SloupecCH" localSheetId="4">'SO03 SO03 '!$I$6</definedName>
    <definedName name="SloupecCH" localSheetId="5">'SO04 SO04 '!$I$6</definedName>
    <definedName name="SloupecCH" localSheetId="6">'SO05 SO05 '!$I$6</definedName>
    <definedName name="SloupecCH" localSheetId="7">'SO06 SO06 '!$I$6</definedName>
    <definedName name="SloupecCH" localSheetId="8">'SO07 SO07 '!$I$6</definedName>
    <definedName name="SloupecCH" localSheetId="9">'SO08 SO08 '!$I$6</definedName>
    <definedName name="SloupecCH" localSheetId="10">'SO09 SO09 '!$I$6</definedName>
    <definedName name="SloupecCH">'SO01 SO01 '!$I$6</definedName>
    <definedName name="SloupecJC" localSheetId="3">'SO02 SO02 '!$F$6</definedName>
    <definedName name="SloupecJC" localSheetId="4">'SO03 SO03 '!$F$6</definedName>
    <definedName name="SloupecJC" localSheetId="5">'SO04 SO04 '!$F$6</definedName>
    <definedName name="SloupecJC" localSheetId="6">'SO05 SO05 '!$F$6</definedName>
    <definedName name="SloupecJC" localSheetId="7">'SO06 SO06 '!$F$6</definedName>
    <definedName name="SloupecJC" localSheetId="8">'SO07 SO07 '!$F$6</definedName>
    <definedName name="SloupecJC" localSheetId="9">'SO08 SO08 '!$F$6</definedName>
    <definedName name="SloupecJC" localSheetId="10">'SO09 SO09 '!$F$6</definedName>
    <definedName name="SloupecJC">'SO01 SO01 '!$F$6</definedName>
    <definedName name="SloupecJDH" localSheetId="3">'SO02 SO02 '!$J$6</definedName>
    <definedName name="SloupecJDH" localSheetId="4">'SO03 SO03 '!$J$6</definedName>
    <definedName name="SloupecJDH" localSheetId="5">'SO04 SO04 '!$J$6</definedName>
    <definedName name="SloupecJDH" localSheetId="6">'SO05 SO05 '!$J$6</definedName>
    <definedName name="SloupecJDH" localSheetId="7">'SO06 SO06 '!$J$6</definedName>
    <definedName name="SloupecJDH" localSheetId="8">'SO07 SO07 '!$J$6</definedName>
    <definedName name="SloupecJDH" localSheetId="9">'SO08 SO08 '!$J$6</definedName>
    <definedName name="SloupecJDH" localSheetId="10">'SO09 SO09 '!$J$6</definedName>
    <definedName name="SloupecJDH">'SO01 SO01 '!$J$6</definedName>
    <definedName name="SloupecJDM" localSheetId="3">'SO02 SO02 '!$J$6</definedName>
    <definedName name="SloupecJDM" localSheetId="4">'SO03 SO03 '!$J$6</definedName>
    <definedName name="SloupecJDM" localSheetId="5">'SO04 SO04 '!$J$6</definedName>
    <definedName name="SloupecJDM" localSheetId="6">'SO05 SO05 '!$J$6</definedName>
    <definedName name="SloupecJDM" localSheetId="7">'SO06 SO06 '!$J$6</definedName>
    <definedName name="SloupecJDM" localSheetId="8">'SO07 SO07 '!$J$6</definedName>
    <definedName name="SloupecJDM" localSheetId="9">'SO08 SO08 '!$J$6</definedName>
    <definedName name="SloupecJDM" localSheetId="10">'SO09 SO09 '!$J$6</definedName>
    <definedName name="SloupecJDM">'SO01 SO01 '!$J$6</definedName>
    <definedName name="SloupecJH" localSheetId="3">'SO02 SO02 '!$H$6</definedName>
    <definedName name="SloupecJH" localSheetId="4">'SO03 SO03 '!$H$6</definedName>
    <definedName name="SloupecJH" localSheetId="5">'SO04 SO04 '!$H$6</definedName>
    <definedName name="SloupecJH" localSheetId="6">'SO05 SO05 '!$H$6</definedName>
    <definedName name="SloupecJH" localSheetId="7">'SO06 SO06 '!$H$6</definedName>
    <definedName name="SloupecJH" localSheetId="8">'SO07 SO07 '!$H$6</definedName>
    <definedName name="SloupecJH" localSheetId="9">'SO08 SO08 '!$H$6</definedName>
    <definedName name="SloupecJH" localSheetId="10">'SO09 SO09 '!$H$6</definedName>
    <definedName name="SloupecJH">'SO01 SO01 '!$H$6</definedName>
    <definedName name="SloupecMJ" localSheetId="3">'SO02 SO02 '!$D$6</definedName>
    <definedName name="SloupecMJ" localSheetId="4">'SO03 SO03 '!$D$6</definedName>
    <definedName name="SloupecMJ" localSheetId="5">'SO04 SO04 '!$D$6</definedName>
    <definedName name="SloupecMJ" localSheetId="6">'SO05 SO05 '!$D$6</definedName>
    <definedName name="SloupecMJ" localSheetId="7">'SO06 SO06 '!$D$6</definedName>
    <definedName name="SloupecMJ" localSheetId="8">'SO07 SO07 '!$D$6</definedName>
    <definedName name="SloupecMJ" localSheetId="9">'SO08 SO08 '!$D$6</definedName>
    <definedName name="SloupecMJ" localSheetId="10">'SO09 SO09 '!$D$6</definedName>
    <definedName name="SloupecMJ">'SO01 SO01 '!$D$6</definedName>
    <definedName name="SloupecMnozstvi" localSheetId="3">'SO02 SO02 '!$E$6</definedName>
    <definedName name="SloupecMnozstvi" localSheetId="4">'SO03 SO03 '!$E$6</definedName>
    <definedName name="SloupecMnozstvi" localSheetId="5">'SO04 SO04 '!$E$6</definedName>
    <definedName name="SloupecMnozstvi" localSheetId="6">'SO05 SO05 '!$E$6</definedName>
    <definedName name="SloupecMnozstvi" localSheetId="7">'SO06 SO06 '!$E$6</definedName>
    <definedName name="SloupecMnozstvi" localSheetId="8">'SO07 SO07 '!$E$6</definedName>
    <definedName name="SloupecMnozstvi" localSheetId="9">'SO08 SO08 '!$E$6</definedName>
    <definedName name="SloupecMnozstvi" localSheetId="10">'SO09 SO09 '!$E$6</definedName>
    <definedName name="SloupecMnozstvi">'SO01 SO01 '!$E$6</definedName>
    <definedName name="SloupecNazPol" localSheetId="3">'SO02 SO02 '!$C$6</definedName>
    <definedName name="SloupecNazPol" localSheetId="4">'SO03 SO03 '!$C$6</definedName>
    <definedName name="SloupecNazPol" localSheetId="5">'SO04 SO04 '!$C$6</definedName>
    <definedName name="SloupecNazPol" localSheetId="6">'SO05 SO05 '!$C$6</definedName>
    <definedName name="SloupecNazPol" localSheetId="7">'SO06 SO06 '!$C$6</definedName>
    <definedName name="SloupecNazPol" localSheetId="8">'SO07 SO07 '!$C$6</definedName>
    <definedName name="SloupecNazPol" localSheetId="9">'SO08 SO08 '!$C$6</definedName>
    <definedName name="SloupecNazPol" localSheetId="10">'SO09 SO09 '!$C$6</definedName>
    <definedName name="SloupecNazPol">'SO01 SO01 '!$C$6</definedName>
    <definedName name="SloupecPC" localSheetId="3">'SO02 SO02 '!$A$6</definedName>
    <definedName name="SloupecPC" localSheetId="4">'SO03 SO03 '!$A$6</definedName>
    <definedName name="SloupecPC" localSheetId="5">'SO04 SO04 '!$A$6</definedName>
    <definedName name="SloupecPC" localSheetId="6">'SO05 SO05 '!$A$6</definedName>
    <definedName name="SloupecPC" localSheetId="7">'SO06 SO06 '!$A$6</definedName>
    <definedName name="SloupecPC" localSheetId="8">'SO07 SO07 '!$A$6</definedName>
    <definedName name="SloupecPC" localSheetId="9">'SO08 SO08 '!$A$6</definedName>
    <definedName name="SloupecPC" localSheetId="10">'SO09 SO09 '!$A$6</definedName>
    <definedName name="SloupecPC">'SO01 SO01 '!$A$6</definedName>
    <definedName name="solver_lin" localSheetId="2" hidden="1">0</definedName>
    <definedName name="solver_lin" localSheetId="3" hidden="1">0</definedName>
    <definedName name="solver_lin" localSheetId="4" hidden="1">0</definedName>
    <definedName name="solver_lin" localSheetId="5" hidden="1">0</definedName>
    <definedName name="solver_lin" localSheetId="6" hidden="1">0</definedName>
    <definedName name="solver_lin" localSheetId="7" hidden="1">0</definedName>
    <definedName name="solver_lin" localSheetId="8" hidden="1">0</definedName>
    <definedName name="solver_lin" localSheetId="9" hidden="1">0</definedName>
    <definedName name="solver_lin" localSheetId="10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num" localSheetId="9" hidden="1">0</definedName>
    <definedName name="solver_num" localSheetId="10" hidden="1">0</definedName>
    <definedName name="solver_opt" localSheetId="2" hidden="1">'SO01 SO01 '!#REF!</definedName>
    <definedName name="solver_opt" localSheetId="3" hidden="1">'SO02 SO02 '!#REF!</definedName>
    <definedName name="solver_opt" localSheetId="4" hidden="1">'SO03 SO03 '!#REF!</definedName>
    <definedName name="solver_opt" localSheetId="5" hidden="1">'SO04 SO04 '!#REF!</definedName>
    <definedName name="solver_opt" localSheetId="6" hidden="1">'SO05 SO05 '!#REF!</definedName>
    <definedName name="solver_opt" localSheetId="7" hidden="1">'SO06 SO06 '!#REF!</definedName>
    <definedName name="solver_opt" localSheetId="8" hidden="1">'SO07 SO07 '!#REF!</definedName>
    <definedName name="solver_opt" localSheetId="9" hidden="1">'SO08 SO08 '!#REF!</definedName>
    <definedName name="solver_opt" localSheetId="10" hidden="1">'SO09 SO09 '!#REF!</definedName>
    <definedName name="solver_typ" localSheetId="2" hidden="1">1</definedName>
    <definedName name="solver_typ" localSheetId="3" hidden="1">1</definedName>
    <definedName name="solver_typ" localSheetId="4" hidden="1">1</definedName>
    <definedName name="solver_typ" localSheetId="5" hidden="1">1</definedName>
    <definedName name="solver_typ" localSheetId="6" hidden="1">1</definedName>
    <definedName name="solver_typ" localSheetId="7" hidden="1">1</definedName>
    <definedName name="solver_typ" localSheetId="8" hidden="1">1</definedName>
    <definedName name="solver_typ" localSheetId="9" hidden="1">1</definedName>
    <definedName name="solver_typ" localSheetId="10" hidden="1">1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al" localSheetId="9" hidden="1">0</definedName>
    <definedName name="solver_val" localSheetId="10" hidden="1">0</definedName>
    <definedName name="StavbaCelkem" localSheetId="3">[1]Stavba!$F$94</definedName>
    <definedName name="StavbaCelkem" localSheetId="4">[1]Stavba!$F$94</definedName>
    <definedName name="StavbaCelkem" localSheetId="5">[1]Stavba!$F$94</definedName>
    <definedName name="StavbaCelkem" localSheetId="6">[1]Stavba!$F$94</definedName>
    <definedName name="StavbaCelkem" localSheetId="7">[1]Stavba!$F$94</definedName>
    <definedName name="StavbaCelkem" localSheetId="8">[1]Stavba!$F$94</definedName>
    <definedName name="StavbaCelkem" localSheetId="9">[1]Stavba!$F$94</definedName>
    <definedName name="StavbaCelkem" localSheetId="10">[1]Stavba!$F$94</definedName>
    <definedName name="StavbaCelkem">Stavba!$F$38</definedName>
    <definedName name="Typ" localSheetId="3">'SO02 SO02 '!#REF!</definedName>
    <definedName name="Typ" localSheetId="4">'SO03 SO03 '!#REF!</definedName>
    <definedName name="Typ" localSheetId="5">'SO04 SO04 '!#REF!</definedName>
    <definedName name="Typ" localSheetId="6">'SO05 SO05 '!#REF!</definedName>
    <definedName name="Typ" localSheetId="7">'SO06 SO06 '!#REF!</definedName>
    <definedName name="Typ" localSheetId="8">'SO07 SO07 '!#REF!</definedName>
    <definedName name="Typ" localSheetId="9">'SO08 SO08 '!#REF!</definedName>
    <definedName name="Typ" localSheetId="10">'SO09 SO09 '!#REF!</definedName>
    <definedName name="Typ">'SO01 SO01 '!#REF!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 localSheetId="1">Stavba!#REF!</definedName>
    <definedName name="Zhotovitel">#REF!</definedName>
  </definedNames>
  <calcPr calcId="124519" fullCalcOnLoad="1"/>
</workbook>
</file>

<file path=xl/calcChain.xml><?xml version="1.0" encoding="utf-8"?>
<calcChain xmlns="http://schemas.openxmlformats.org/spreadsheetml/2006/main">
  <c r="F37" i="2"/>
  <c r="K91" i="11"/>
  <c r="I91"/>
  <c r="G91"/>
  <c r="AZ91" s="1"/>
  <c r="K90"/>
  <c r="I90"/>
  <c r="G90"/>
  <c r="AZ90" s="1"/>
  <c r="K89"/>
  <c r="I89"/>
  <c r="G89"/>
  <c r="AZ89" s="1"/>
  <c r="K88"/>
  <c r="I88"/>
  <c r="G88"/>
  <c r="AZ88" s="1"/>
  <c r="K87"/>
  <c r="I87"/>
  <c r="G87"/>
  <c r="AZ87" s="1"/>
  <c r="K86"/>
  <c r="I86"/>
  <c r="G86"/>
  <c r="AZ86" s="1"/>
  <c r="AZ85"/>
  <c r="K85"/>
  <c r="I85"/>
  <c r="G85"/>
  <c r="K84"/>
  <c r="I84"/>
  <c r="G84"/>
  <c r="AZ84" s="1"/>
  <c r="K81"/>
  <c r="I81"/>
  <c r="G81"/>
  <c r="AZ81" s="1"/>
  <c r="K80"/>
  <c r="I80"/>
  <c r="G80"/>
  <c r="AZ80" s="1"/>
  <c r="K79"/>
  <c r="I79"/>
  <c r="G79"/>
  <c r="AZ79" s="1"/>
  <c r="K78"/>
  <c r="I78"/>
  <c r="G78"/>
  <c r="AZ78" s="1"/>
  <c r="K77"/>
  <c r="I77"/>
  <c r="G77"/>
  <c r="AZ77" s="1"/>
  <c r="K76"/>
  <c r="I76"/>
  <c r="G76"/>
  <c r="AZ76" s="1"/>
  <c r="K75"/>
  <c r="I75"/>
  <c r="G75"/>
  <c r="AZ75" s="1"/>
  <c r="K74"/>
  <c r="I74"/>
  <c r="G74"/>
  <c r="AZ74" s="1"/>
  <c r="K73"/>
  <c r="I73"/>
  <c r="G73"/>
  <c r="AZ73" s="1"/>
  <c r="K72"/>
  <c r="I72"/>
  <c r="G72"/>
  <c r="AZ72" s="1"/>
  <c r="K71"/>
  <c r="I71"/>
  <c r="G71"/>
  <c r="AZ71" s="1"/>
  <c r="K70"/>
  <c r="I70"/>
  <c r="G70"/>
  <c r="AZ70" s="1"/>
  <c r="K69"/>
  <c r="I69"/>
  <c r="G69"/>
  <c r="AZ69" s="1"/>
  <c r="K68"/>
  <c r="I68"/>
  <c r="G68"/>
  <c r="AZ68" s="1"/>
  <c r="K67"/>
  <c r="I67"/>
  <c r="G67"/>
  <c r="AZ67" s="1"/>
  <c r="K66"/>
  <c r="I66"/>
  <c r="G66"/>
  <c r="AZ66" s="1"/>
  <c r="K65"/>
  <c r="I65"/>
  <c r="G65"/>
  <c r="AZ65" s="1"/>
  <c r="K64"/>
  <c r="I64"/>
  <c r="G64"/>
  <c r="AZ64" s="1"/>
  <c r="K63"/>
  <c r="I63"/>
  <c r="G63"/>
  <c r="AZ63" s="1"/>
  <c r="K62"/>
  <c r="I62"/>
  <c r="G62"/>
  <c r="AZ62" s="1"/>
  <c r="K61"/>
  <c r="I61"/>
  <c r="G61"/>
  <c r="AZ61" s="1"/>
  <c r="K60"/>
  <c r="I60"/>
  <c r="G60"/>
  <c r="AZ60" s="1"/>
  <c r="K59"/>
  <c r="I59"/>
  <c r="G59"/>
  <c r="AZ59" s="1"/>
  <c r="K58"/>
  <c r="I58"/>
  <c r="G58"/>
  <c r="AZ58" s="1"/>
  <c r="K57"/>
  <c r="I57"/>
  <c r="G57"/>
  <c r="AZ57" s="1"/>
  <c r="AZ56"/>
  <c r="K56"/>
  <c r="I56"/>
  <c r="G56"/>
  <c r="AZ55"/>
  <c r="K55"/>
  <c r="I55"/>
  <c r="G55"/>
  <c r="K54"/>
  <c r="I54"/>
  <c r="G54"/>
  <c r="AZ54" s="1"/>
  <c r="K53"/>
  <c r="I53"/>
  <c r="G53"/>
  <c r="AZ53" s="1"/>
  <c r="K52"/>
  <c r="I52"/>
  <c r="G52"/>
  <c r="AZ52" s="1"/>
  <c r="K51"/>
  <c r="I51"/>
  <c r="G51"/>
  <c r="AZ51" s="1"/>
  <c r="K50"/>
  <c r="I50"/>
  <c r="G50"/>
  <c r="AZ50" s="1"/>
  <c r="K49"/>
  <c r="I49"/>
  <c r="G49"/>
  <c r="AZ49" s="1"/>
  <c r="K48"/>
  <c r="I48"/>
  <c r="G48"/>
  <c r="AZ48" s="1"/>
  <c r="K47"/>
  <c r="I47"/>
  <c r="G47"/>
  <c r="AZ47" s="1"/>
  <c r="K46"/>
  <c r="I46"/>
  <c r="G46"/>
  <c r="AZ46" s="1"/>
  <c r="K45"/>
  <c r="I45"/>
  <c r="G45"/>
  <c r="AZ45" s="1"/>
  <c r="K44"/>
  <c r="I44"/>
  <c r="G44"/>
  <c r="AZ44" s="1"/>
  <c r="K43"/>
  <c r="I43"/>
  <c r="G43"/>
  <c r="AZ43" s="1"/>
  <c r="AZ42"/>
  <c r="K42"/>
  <c r="I42"/>
  <c r="G42"/>
  <c r="AZ41"/>
  <c r="K41"/>
  <c r="I41"/>
  <c r="G41"/>
  <c r="K40"/>
  <c r="I40"/>
  <c r="G40"/>
  <c r="AZ40" s="1"/>
  <c r="K39"/>
  <c r="I39"/>
  <c r="G39"/>
  <c r="AZ39" s="1"/>
  <c r="K38"/>
  <c r="I38"/>
  <c r="G38"/>
  <c r="AZ38" s="1"/>
  <c r="K37"/>
  <c r="I37"/>
  <c r="G37"/>
  <c r="AZ37" s="1"/>
  <c r="AZ36"/>
  <c r="K36"/>
  <c r="I36"/>
  <c r="G36"/>
  <c r="AZ35"/>
  <c r="K35"/>
  <c r="I35"/>
  <c r="G35"/>
  <c r="AZ34"/>
  <c r="K34"/>
  <c r="I34"/>
  <c r="G34"/>
  <c r="K33"/>
  <c r="I33"/>
  <c r="G33"/>
  <c r="AZ33" s="1"/>
  <c r="K32"/>
  <c r="I32"/>
  <c r="G32"/>
  <c r="AZ32" s="1"/>
  <c r="K31"/>
  <c r="I31"/>
  <c r="G31"/>
  <c r="AZ31" s="1"/>
  <c r="K30"/>
  <c r="I30"/>
  <c r="G30"/>
  <c r="AZ30" s="1"/>
  <c r="K29"/>
  <c r="I29"/>
  <c r="G29"/>
  <c r="AZ29" s="1"/>
  <c r="K28"/>
  <c r="I28"/>
  <c r="G28"/>
  <c r="AZ28" s="1"/>
  <c r="K27"/>
  <c r="I27"/>
  <c r="G27"/>
  <c r="AZ27" s="1"/>
  <c r="K26"/>
  <c r="I26"/>
  <c r="G26"/>
  <c r="AZ26" s="1"/>
  <c r="K25"/>
  <c r="I25"/>
  <c r="G25"/>
  <c r="AZ25" s="1"/>
  <c r="K24"/>
  <c r="I24"/>
  <c r="G24"/>
  <c r="AZ24" s="1"/>
  <c r="K23"/>
  <c r="I23"/>
  <c r="G23"/>
  <c r="AZ23" s="1"/>
  <c r="K22"/>
  <c r="I22"/>
  <c r="G22"/>
  <c r="AZ22" s="1"/>
  <c r="K21"/>
  <c r="I21"/>
  <c r="G21"/>
  <c r="AZ21" s="1"/>
  <c r="K20"/>
  <c r="I20"/>
  <c r="G20"/>
  <c r="AZ20" s="1"/>
  <c r="AZ19"/>
  <c r="K19"/>
  <c r="I19"/>
  <c r="G19"/>
  <c r="AZ18"/>
  <c r="K18"/>
  <c r="I18"/>
  <c r="G18"/>
  <c r="AZ17"/>
  <c r="K17"/>
  <c r="I17"/>
  <c r="G17"/>
  <c r="AZ16"/>
  <c r="K16"/>
  <c r="I16"/>
  <c r="G16"/>
  <c r="K15"/>
  <c r="I15"/>
  <c r="G15"/>
  <c r="AZ15" s="1"/>
  <c r="K14"/>
  <c r="I14"/>
  <c r="G14"/>
  <c r="AZ14" s="1"/>
  <c r="K13"/>
  <c r="I13"/>
  <c r="G13"/>
  <c r="AZ13" s="1"/>
  <c r="K12"/>
  <c r="I12"/>
  <c r="G12"/>
  <c r="AZ12" s="1"/>
  <c r="K11"/>
  <c r="I11"/>
  <c r="G11"/>
  <c r="AZ11" s="1"/>
  <c r="K10"/>
  <c r="I10"/>
  <c r="G10"/>
  <c r="AZ10" s="1"/>
  <c r="K9"/>
  <c r="I9"/>
  <c r="G9"/>
  <c r="AZ9" s="1"/>
  <c r="K8"/>
  <c r="I8"/>
  <c r="G8"/>
  <c r="AZ8" s="1"/>
  <c r="F36" i="2"/>
  <c r="G36" s="1"/>
  <c r="K58" i="10"/>
  <c r="I58"/>
  <c r="G58"/>
  <c r="AZ58" s="1"/>
  <c r="K57"/>
  <c r="I57"/>
  <c r="G57"/>
  <c r="AZ57" s="1"/>
  <c r="K56"/>
  <c r="I56"/>
  <c r="G56"/>
  <c r="AZ56" s="1"/>
  <c r="AZ55"/>
  <c r="K55"/>
  <c r="I55"/>
  <c r="G55"/>
  <c r="AZ54"/>
  <c r="K54"/>
  <c r="I54"/>
  <c r="G54"/>
  <c r="K53"/>
  <c r="I53"/>
  <c r="G53"/>
  <c r="AZ53" s="1"/>
  <c r="K52"/>
  <c r="I52"/>
  <c r="G52"/>
  <c r="AZ52" s="1"/>
  <c r="K51"/>
  <c r="I51"/>
  <c r="G51"/>
  <c r="AZ51" s="1"/>
  <c r="K48"/>
  <c r="I48"/>
  <c r="G48"/>
  <c r="AZ48" s="1"/>
  <c r="K47"/>
  <c r="I47"/>
  <c r="G47"/>
  <c r="G49" s="1"/>
  <c r="Z49" s="1"/>
  <c r="K44"/>
  <c r="I44"/>
  <c r="G44"/>
  <c r="AZ44" s="1"/>
  <c r="K43"/>
  <c r="I43"/>
  <c r="G43"/>
  <c r="AZ43" s="1"/>
  <c r="K42"/>
  <c r="I42"/>
  <c r="G42"/>
  <c r="AZ42" s="1"/>
  <c r="K41"/>
  <c r="I41"/>
  <c r="G41"/>
  <c r="AZ41" s="1"/>
  <c r="K40"/>
  <c r="I40"/>
  <c r="G40"/>
  <c r="AZ40" s="1"/>
  <c r="K39"/>
  <c r="I39"/>
  <c r="G39"/>
  <c r="AZ39" s="1"/>
  <c r="K38"/>
  <c r="I38"/>
  <c r="G38"/>
  <c r="AZ38" s="1"/>
  <c r="K37"/>
  <c r="I37"/>
  <c r="G37"/>
  <c r="AZ37" s="1"/>
  <c r="K36"/>
  <c r="I36"/>
  <c r="G36"/>
  <c r="AZ36" s="1"/>
  <c r="K35"/>
  <c r="I35"/>
  <c r="G35"/>
  <c r="AZ35" s="1"/>
  <c r="K34"/>
  <c r="I34"/>
  <c r="G34"/>
  <c r="AZ34" s="1"/>
  <c r="K33"/>
  <c r="I33"/>
  <c r="G33"/>
  <c r="AZ33" s="1"/>
  <c r="K32"/>
  <c r="I32"/>
  <c r="G32"/>
  <c r="AZ32" s="1"/>
  <c r="K31"/>
  <c r="I31"/>
  <c r="G31"/>
  <c r="AZ31" s="1"/>
  <c r="K30"/>
  <c r="I30"/>
  <c r="G30"/>
  <c r="AZ30" s="1"/>
  <c r="K29"/>
  <c r="I29"/>
  <c r="G29"/>
  <c r="AZ29" s="1"/>
  <c r="K28"/>
  <c r="I28"/>
  <c r="G28"/>
  <c r="AZ28" s="1"/>
  <c r="K27"/>
  <c r="I27"/>
  <c r="G27"/>
  <c r="AZ27" s="1"/>
  <c r="K26"/>
  <c r="I26"/>
  <c r="G26"/>
  <c r="AZ26" s="1"/>
  <c r="K25"/>
  <c r="I25"/>
  <c r="G25"/>
  <c r="AZ25" s="1"/>
  <c r="K24"/>
  <c r="I24"/>
  <c r="G24"/>
  <c r="AZ24" s="1"/>
  <c r="K23"/>
  <c r="I23"/>
  <c r="G23"/>
  <c r="AZ23" s="1"/>
  <c r="K22"/>
  <c r="I22"/>
  <c r="G22"/>
  <c r="AZ22" s="1"/>
  <c r="K21"/>
  <c r="I21"/>
  <c r="G21"/>
  <c r="AZ21" s="1"/>
  <c r="K20"/>
  <c r="I20"/>
  <c r="G20"/>
  <c r="AZ20" s="1"/>
  <c r="K19"/>
  <c r="I19"/>
  <c r="G19"/>
  <c r="AZ19" s="1"/>
  <c r="BD16"/>
  <c r="K15"/>
  <c r="K17" s="1"/>
  <c r="X17" s="1"/>
  <c r="I15"/>
  <c r="G15"/>
  <c r="AZ15" s="1"/>
  <c r="BD12"/>
  <c r="K11"/>
  <c r="I11"/>
  <c r="G11"/>
  <c r="AZ11" s="1"/>
  <c r="K10"/>
  <c r="I10"/>
  <c r="G10"/>
  <c r="AZ10" s="1"/>
  <c r="BD9"/>
  <c r="K8"/>
  <c r="I8"/>
  <c r="G8"/>
  <c r="AZ8" s="1"/>
  <c r="G13"/>
  <c r="Z13" s="1"/>
  <c r="F35" i="2"/>
  <c r="AZ40" i="9"/>
  <c r="K40"/>
  <c r="I40"/>
  <c r="G40"/>
  <c r="K39"/>
  <c r="I39"/>
  <c r="G39"/>
  <c r="AZ39" s="1"/>
  <c r="K38"/>
  <c r="I38"/>
  <c r="G38"/>
  <c r="AZ38" s="1"/>
  <c r="K37"/>
  <c r="I37"/>
  <c r="G37"/>
  <c r="AZ37" s="1"/>
  <c r="AZ36"/>
  <c r="K36"/>
  <c r="I36"/>
  <c r="G36"/>
  <c r="K35"/>
  <c r="I35"/>
  <c r="G35"/>
  <c r="AZ35" s="1"/>
  <c r="K34"/>
  <c r="I34"/>
  <c r="G34"/>
  <c r="AZ34" s="1"/>
  <c r="AZ33"/>
  <c r="K33"/>
  <c r="I33"/>
  <c r="G33"/>
  <c r="AZ30"/>
  <c r="K30"/>
  <c r="I30"/>
  <c r="G30"/>
  <c r="AZ29"/>
  <c r="K29"/>
  <c r="I29"/>
  <c r="G29"/>
  <c r="AZ28"/>
  <c r="K28"/>
  <c r="I28"/>
  <c r="G28"/>
  <c r="K27"/>
  <c r="I27"/>
  <c r="G27"/>
  <c r="AZ27" s="1"/>
  <c r="K26"/>
  <c r="I26"/>
  <c r="G26"/>
  <c r="AZ26" s="1"/>
  <c r="K25"/>
  <c r="I25"/>
  <c r="G25"/>
  <c r="AZ25" s="1"/>
  <c r="K24"/>
  <c r="I24"/>
  <c r="G24"/>
  <c r="AZ24" s="1"/>
  <c r="K23"/>
  <c r="I23"/>
  <c r="G23"/>
  <c r="AZ23" s="1"/>
  <c r="K22"/>
  <c r="I22"/>
  <c r="G22"/>
  <c r="AZ22" s="1"/>
  <c r="K21"/>
  <c r="I21"/>
  <c r="G21"/>
  <c r="AZ21" s="1"/>
  <c r="K20"/>
  <c r="I20"/>
  <c r="G20"/>
  <c r="AZ20" s="1"/>
  <c r="K19"/>
  <c r="I19"/>
  <c r="G19"/>
  <c r="AZ19" s="1"/>
  <c r="K18"/>
  <c r="I18"/>
  <c r="G18"/>
  <c r="AZ18" s="1"/>
  <c r="K17"/>
  <c r="I17"/>
  <c r="G17"/>
  <c r="AZ17" s="1"/>
  <c r="K16"/>
  <c r="I16"/>
  <c r="G16"/>
  <c r="AZ16" s="1"/>
  <c r="K15"/>
  <c r="I15"/>
  <c r="G15"/>
  <c r="AZ15" s="1"/>
  <c r="K14"/>
  <c r="I14"/>
  <c r="G14"/>
  <c r="AZ14" s="1"/>
  <c r="K13"/>
  <c r="I13"/>
  <c r="G13"/>
  <c r="AZ13" s="1"/>
  <c r="K12"/>
  <c r="I12"/>
  <c r="G12"/>
  <c r="AZ12" s="1"/>
  <c r="K11"/>
  <c r="I11"/>
  <c r="G11"/>
  <c r="AZ11" s="1"/>
  <c r="K10"/>
  <c r="I10"/>
  <c r="G10"/>
  <c r="AZ10" s="1"/>
  <c r="K9"/>
  <c r="I9"/>
  <c r="G9"/>
  <c r="AZ9" s="1"/>
  <c r="K8"/>
  <c r="I8"/>
  <c r="G8"/>
  <c r="AZ8" s="1"/>
  <c r="F34" i="2"/>
  <c r="G34" s="1"/>
  <c r="K102" i="8"/>
  <c r="I102"/>
  <c r="G102"/>
  <c r="AZ102" s="1"/>
  <c r="K101"/>
  <c r="I101"/>
  <c r="G101"/>
  <c r="AZ101" s="1"/>
  <c r="K100"/>
  <c r="I100"/>
  <c r="G100"/>
  <c r="AZ100" s="1"/>
  <c r="K99"/>
  <c r="I99"/>
  <c r="G99"/>
  <c r="AZ99" s="1"/>
  <c r="K98"/>
  <c r="I98"/>
  <c r="G98"/>
  <c r="AZ98" s="1"/>
  <c r="AZ97"/>
  <c r="K97"/>
  <c r="I97"/>
  <c r="G97"/>
  <c r="K96"/>
  <c r="I96"/>
  <c r="G96"/>
  <c r="AZ96" s="1"/>
  <c r="K95"/>
  <c r="I95"/>
  <c r="G95"/>
  <c r="BD92"/>
  <c r="K91"/>
  <c r="K93" s="1"/>
  <c r="X93" s="1"/>
  <c r="I91"/>
  <c r="G91"/>
  <c r="AZ91" s="1"/>
  <c r="K88"/>
  <c r="K89" s="1"/>
  <c r="X89" s="1"/>
  <c r="I88"/>
  <c r="G88"/>
  <c r="AZ88" s="1"/>
  <c r="BD85"/>
  <c r="K84"/>
  <c r="I84"/>
  <c r="G84"/>
  <c r="AZ84" s="1"/>
  <c r="BD83"/>
  <c r="K82"/>
  <c r="I82"/>
  <c r="G82"/>
  <c r="AZ82" s="1"/>
  <c r="BD81"/>
  <c r="K80"/>
  <c r="I80"/>
  <c r="G80"/>
  <c r="AZ80" s="1"/>
  <c r="K79"/>
  <c r="I79"/>
  <c r="G79"/>
  <c r="AZ79" s="1"/>
  <c r="BD78"/>
  <c r="K77"/>
  <c r="I77"/>
  <c r="G77"/>
  <c r="AZ77" s="1"/>
  <c r="K76"/>
  <c r="I76"/>
  <c r="G76"/>
  <c r="AZ76" s="1"/>
  <c r="BD73"/>
  <c r="BD72"/>
  <c r="BD71"/>
  <c r="BD70"/>
  <c r="BD69"/>
  <c r="K68"/>
  <c r="I68"/>
  <c r="G68"/>
  <c r="AZ68" s="1"/>
  <c r="BD67"/>
  <c r="BD66"/>
  <c r="BD65"/>
  <c r="BD64"/>
  <c r="BD63"/>
  <c r="K62"/>
  <c r="I62"/>
  <c r="G62"/>
  <c r="AZ62" s="1"/>
  <c r="BD59"/>
  <c r="K58"/>
  <c r="I58"/>
  <c r="G58"/>
  <c r="AZ58" s="1"/>
  <c r="BD57"/>
  <c r="BD56"/>
  <c r="BD55"/>
  <c r="BD54"/>
  <c r="K53"/>
  <c r="I53"/>
  <c r="G53"/>
  <c r="AZ53" s="1"/>
  <c r="BD52"/>
  <c r="BD51"/>
  <c r="BD50"/>
  <c r="BD49"/>
  <c r="K48"/>
  <c r="I48"/>
  <c r="G48"/>
  <c r="AZ48" s="1"/>
  <c r="BD47"/>
  <c r="K46"/>
  <c r="I46"/>
  <c r="G46"/>
  <c r="AZ46" s="1"/>
  <c r="BD45"/>
  <c r="K44"/>
  <c r="I44"/>
  <c r="G44"/>
  <c r="AZ44" s="1"/>
  <c r="BD43"/>
  <c r="K42"/>
  <c r="I42"/>
  <c r="G42"/>
  <c r="AZ42" s="1"/>
  <c r="BD41"/>
  <c r="BD40"/>
  <c r="K39"/>
  <c r="I39"/>
  <c r="G39"/>
  <c r="AZ39" s="1"/>
  <c r="BD38"/>
  <c r="K37"/>
  <c r="I37"/>
  <c r="G37"/>
  <c r="AZ37" s="1"/>
  <c r="BD36"/>
  <c r="BD35"/>
  <c r="BD34"/>
  <c r="BD33"/>
  <c r="BD32"/>
  <c r="K31"/>
  <c r="I31"/>
  <c r="G31"/>
  <c r="AZ31" s="1"/>
  <c r="BD30"/>
  <c r="K29"/>
  <c r="I29"/>
  <c r="G29"/>
  <c r="AZ29" s="1"/>
  <c r="BD28"/>
  <c r="BD27"/>
  <c r="BD26"/>
  <c r="BD25"/>
  <c r="BD24"/>
  <c r="BD23"/>
  <c r="BD22"/>
  <c r="K21"/>
  <c r="I21"/>
  <c r="G21"/>
  <c r="AZ21" s="1"/>
  <c r="K18"/>
  <c r="K19" s="1"/>
  <c r="X19" s="1"/>
  <c r="I18"/>
  <c r="I19" s="1"/>
  <c r="Y19" s="1"/>
  <c r="G18"/>
  <c r="AZ18" s="1"/>
  <c r="BD15"/>
  <c r="BD14"/>
  <c r="BD13"/>
  <c r="BD12"/>
  <c r="BD11"/>
  <c r="BD10"/>
  <c r="BD9"/>
  <c r="K8"/>
  <c r="I8"/>
  <c r="G8"/>
  <c r="AZ8" s="1"/>
  <c r="F33" i="2"/>
  <c r="G33" s="1"/>
  <c r="K153" i="7"/>
  <c r="I153"/>
  <c r="G153"/>
  <c r="AZ153" s="1"/>
  <c r="K152"/>
  <c r="I152"/>
  <c r="G152"/>
  <c r="AZ152" s="1"/>
  <c r="K151"/>
  <c r="I151"/>
  <c r="G151"/>
  <c r="AZ151" s="1"/>
  <c r="K150"/>
  <c r="I150"/>
  <c r="G150"/>
  <c r="AZ150" s="1"/>
  <c r="K149"/>
  <c r="I149"/>
  <c r="G149"/>
  <c r="AZ149" s="1"/>
  <c r="K148"/>
  <c r="I148"/>
  <c r="G148"/>
  <c r="AZ148" s="1"/>
  <c r="K147"/>
  <c r="I147"/>
  <c r="G147"/>
  <c r="AZ147" s="1"/>
  <c r="K146"/>
  <c r="I146"/>
  <c r="G146"/>
  <c r="AZ146" s="1"/>
  <c r="K143"/>
  <c r="I143"/>
  <c r="G143"/>
  <c r="AZ143" s="1"/>
  <c r="K142"/>
  <c r="I142"/>
  <c r="G142"/>
  <c r="AZ142" s="1"/>
  <c r="K141"/>
  <c r="I141"/>
  <c r="G141"/>
  <c r="AZ141" s="1"/>
  <c r="K140"/>
  <c r="I140"/>
  <c r="G140"/>
  <c r="AZ140" s="1"/>
  <c r="K139"/>
  <c r="I139"/>
  <c r="G139"/>
  <c r="AZ139" s="1"/>
  <c r="K138"/>
  <c r="I138"/>
  <c r="G138"/>
  <c r="AZ138" s="1"/>
  <c r="K135"/>
  <c r="K136" s="1"/>
  <c r="X136" s="1"/>
  <c r="I135"/>
  <c r="G135"/>
  <c r="AZ135" s="1"/>
  <c r="K132"/>
  <c r="I132"/>
  <c r="G132"/>
  <c r="AZ132" s="1"/>
  <c r="BD131"/>
  <c r="K130"/>
  <c r="I130"/>
  <c r="G130"/>
  <c r="AZ130" s="1"/>
  <c r="BD129"/>
  <c r="K128"/>
  <c r="I128"/>
  <c r="G128"/>
  <c r="AZ128" s="1"/>
  <c r="BD127"/>
  <c r="K126"/>
  <c r="I126"/>
  <c r="G126"/>
  <c r="AZ126" s="1"/>
  <c r="BD125"/>
  <c r="K124"/>
  <c r="I124"/>
  <c r="G124"/>
  <c r="AZ124" s="1"/>
  <c r="K123"/>
  <c r="I123"/>
  <c r="G123"/>
  <c r="AZ123" s="1"/>
  <c r="BD122"/>
  <c r="K121"/>
  <c r="I121"/>
  <c r="G121"/>
  <c r="AZ121" s="1"/>
  <c r="BD120"/>
  <c r="K119"/>
  <c r="I119"/>
  <c r="G119"/>
  <c r="AZ119" s="1"/>
  <c r="BD118"/>
  <c r="K117"/>
  <c r="I117"/>
  <c r="G117"/>
  <c r="AZ117" s="1"/>
  <c r="BD116"/>
  <c r="BD115"/>
  <c r="BD114"/>
  <c r="K113"/>
  <c r="I113"/>
  <c r="G113"/>
  <c r="AZ113" s="1"/>
  <c r="BD112"/>
  <c r="BD111"/>
  <c r="BD110"/>
  <c r="BD109"/>
  <c r="BD108"/>
  <c r="BD107"/>
  <c r="BD106"/>
  <c r="BD105"/>
  <c r="BD104"/>
  <c r="BD103"/>
  <c r="K102"/>
  <c r="I102"/>
  <c r="G102"/>
  <c r="AZ102" s="1"/>
  <c r="BD101"/>
  <c r="K100"/>
  <c r="I100"/>
  <c r="G100"/>
  <c r="AZ100" s="1"/>
  <c r="K99"/>
  <c r="I99"/>
  <c r="G99"/>
  <c r="AZ99" s="1"/>
  <c r="BD98"/>
  <c r="BD97"/>
  <c r="BD96"/>
  <c r="K95"/>
  <c r="I95"/>
  <c r="G95"/>
  <c r="AZ95" s="1"/>
  <c r="BD94"/>
  <c r="K93"/>
  <c r="I93"/>
  <c r="G93"/>
  <c r="AZ93" s="1"/>
  <c r="BD92"/>
  <c r="K91"/>
  <c r="I91"/>
  <c r="G91"/>
  <c r="AZ91" s="1"/>
  <c r="BD88"/>
  <c r="K87"/>
  <c r="I87"/>
  <c r="G87"/>
  <c r="AZ87" s="1"/>
  <c r="BD86"/>
  <c r="K85"/>
  <c r="I85"/>
  <c r="G85"/>
  <c r="AZ85" s="1"/>
  <c r="K84"/>
  <c r="I84"/>
  <c r="G84"/>
  <c r="AZ84" s="1"/>
  <c r="K83"/>
  <c r="I83"/>
  <c r="G83"/>
  <c r="AZ83" s="1"/>
  <c r="K82"/>
  <c r="I82"/>
  <c r="G82"/>
  <c r="AZ82" s="1"/>
  <c r="BD79"/>
  <c r="K78"/>
  <c r="I78"/>
  <c r="G78"/>
  <c r="AZ78" s="1"/>
  <c r="BD77"/>
  <c r="K76"/>
  <c r="I76"/>
  <c r="G76"/>
  <c r="AZ76" s="1"/>
  <c r="BD75"/>
  <c r="K74"/>
  <c r="I74"/>
  <c r="G74"/>
  <c r="AZ74" s="1"/>
  <c r="K73"/>
  <c r="I73"/>
  <c r="G73"/>
  <c r="AZ73" s="1"/>
  <c r="BD72"/>
  <c r="K71"/>
  <c r="I71"/>
  <c r="G71"/>
  <c r="AZ71" s="1"/>
  <c r="BD70"/>
  <c r="BD69"/>
  <c r="BD68"/>
  <c r="BD67"/>
  <c r="BD66"/>
  <c r="K65"/>
  <c r="I65"/>
  <c r="G65"/>
  <c r="AZ65" s="1"/>
  <c r="BD64"/>
  <c r="BD63"/>
  <c r="BD62"/>
  <c r="BD61"/>
  <c r="BD60"/>
  <c r="K59"/>
  <c r="I59"/>
  <c r="G59"/>
  <c r="AZ59" s="1"/>
  <c r="BD58"/>
  <c r="K57"/>
  <c r="I57"/>
  <c r="G57"/>
  <c r="AZ57" s="1"/>
  <c r="BD56"/>
  <c r="BD55"/>
  <c r="BD54"/>
  <c r="BD53"/>
  <c r="BD52"/>
  <c r="K51"/>
  <c r="I51"/>
  <c r="G51"/>
  <c r="AZ51" s="1"/>
  <c r="BD50"/>
  <c r="BD49"/>
  <c r="K48"/>
  <c r="I48"/>
  <c r="G48"/>
  <c r="AZ48" s="1"/>
  <c r="BD47"/>
  <c r="BD46"/>
  <c r="BD45"/>
  <c r="BD44"/>
  <c r="BD43"/>
  <c r="K42"/>
  <c r="I42"/>
  <c r="G42"/>
  <c r="AZ42" s="1"/>
  <c r="BD41"/>
  <c r="BD40"/>
  <c r="BD39"/>
  <c r="BD38"/>
  <c r="BD37"/>
  <c r="BD36"/>
  <c r="BD35"/>
  <c r="K34"/>
  <c r="I34"/>
  <c r="G34"/>
  <c r="AZ34" s="1"/>
  <c r="BD31"/>
  <c r="K30"/>
  <c r="I30"/>
  <c r="G30"/>
  <c r="AZ30" s="1"/>
  <c r="K27"/>
  <c r="I27"/>
  <c r="G27"/>
  <c r="AZ27" s="1"/>
  <c r="BD26"/>
  <c r="K25"/>
  <c r="I25"/>
  <c r="I28" s="1"/>
  <c r="Y28" s="1"/>
  <c r="G25"/>
  <c r="AZ25" s="1"/>
  <c r="BD22"/>
  <c r="BD21"/>
  <c r="BD20"/>
  <c r="BD19"/>
  <c r="BD18"/>
  <c r="K17"/>
  <c r="I17"/>
  <c r="G17"/>
  <c r="AZ17" s="1"/>
  <c r="K16"/>
  <c r="I16"/>
  <c r="G16"/>
  <c r="AZ16" s="1"/>
  <c r="K15"/>
  <c r="I15"/>
  <c r="G15"/>
  <c r="AZ15" s="1"/>
  <c r="K14"/>
  <c r="I14"/>
  <c r="G14"/>
  <c r="AZ14" s="1"/>
  <c r="K13"/>
  <c r="I13"/>
  <c r="G13"/>
  <c r="AZ13" s="1"/>
  <c r="K12"/>
  <c r="I12"/>
  <c r="G12"/>
  <c r="AZ12" s="1"/>
  <c r="K11"/>
  <c r="I11"/>
  <c r="G11"/>
  <c r="AZ11" s="1"/>
  <c r="K10"/>
  <c r="I10"/>
  <c r="G10"/>
  <c r="AZ10" s="1"/>
  <c r="K9"/>
  <c r="I9"/>
  <c r="G9"/>
  <c r="AZ9" s="1"/>
  <c r="K8"/>
  <c r="I8"/>
  <c r="G8"/>
  <c r="AZ8" s="1"/>
  <c r="F32" i="2"/>
  <c r="G32" s="1"/>
  <c r="AZ89" i="6"/>
  <c r="K89"/>
  <c r="I89"/>
  <c r="G89"/>
  <c r="AZ88"/>
  <c r="K88"/>
  <c r="I88"/>
  <c r="G88"/>
  <c r="AZ87"/>
  <c r="K87"/>
  <c r="I87"/>
  <c r="G87"/>
  <c r="AZ86"/>
  <c r="K86"/>
  <c r="I86"/>
  <c r="G86"/>
  <c r="K85"/>
  <c r="I85"/>
  <c r="G85"/>
  <c r="AZ85" s="1"/>
  <c r="K84"/>
  <c r="I84"/>
  <c r="G84"/>
  <c r="AZ84" s="1"/>
  <c r="AZ83"/>
  <c r="K83"/>
  <c r="I83"/>
  <c r="G83"/>
  <c r="AZ82"/>
  <c r="K82"/>
  <c r="I82"/>
  <c r="I90" s="1"/>
  <c r="Y90" s="1"/>
  <c r="G82"/>
  <c r="K79"/>
  <c r="I79"/>
  <c r="G79"/>
  <c r="AZ79" s="1"/>
  <c r="K78"/>
  <c r="I78"/>
  <c r="G78"/>
  <c r="K75"/>
  <c r="I75"/>
  <c r="G75"/>
  <c r="AZ75" s="1"/>
  <c r="K74"/>
  <c r="I74"/>
  <c r="G74"/>
  <c r="AZ74" s="1"/>
  <c r="K73"/>
  <c r="I73"/>
  <c r="G73"/>
  <c r="AZ73" s="1"/>
  <c r="K72"/>
  <c r="I72"/>
  <c r="G72"/>
  <c r="AZ72" s="1"/>
  <c r="K71"/>
  <c r="I71"/>
  <c r="G71"/>
  <c r="AZ71" s="1"/>
  <c r="K70"/>
  <c r="I70"/>
  <c r="G70"/>
  <c r="AZ70" s="1"/>
  <c r="K69"/>
  <c r="I69"/>
  <c r="G69"/>
  <c r="AZ69" s="1"/>
  <c r="K68"/>
  <c r="I68"/>
  <c r="G68"/>
  <c r="AZ68" s="1"/>
  <c r="K67"/>
  <c r="I67"/>
  <c r="G67"/>
  <c r="AZ67" s="1"/>
  <c r="K66"/>
  <c r="I66"/>
  <c r="G66"/>
  <c r="AZ66" s="1"/>
  <c r="K65"/>
  <c r="I65"/>
  <c r="G65"/>
  <c r="AZ65" s="1"/>
  <c r="K64"/>
  <c r="I64"/>
  <c r="G64"/>
  <c r="AZ64" s="1"/>
  <c r="K63"/>
  <c r="I63"/>
  <c r="G63"/>
  <c r="AZ63" s="1"/>
  <c r="K62"/>
  <c r="I62"/>
  <c r="G62"/>
  <c r="AZ62" s="1"/>
  <c r="K61"/>
  <c r="I61"/>
  <c r="G61"/>
  <c r="AZ61" s="1"/>
  <c r="K60"/>
  <c r="I60"/>
  <c r="G60"/>
  <c r="AZ60" s="1"/>
  <c r="K59"/>
  <c r="I59"/>
  <c r="G59"/>
  <c r="AZ59" s="1"/>
  <c r="K58"/>
  <c r="I58"/>
  <c r="G58"/>
  <c r="AZ58" s="1"/>
  <c r="K57"/>
  <c r="I57"/>
  <c r="G57"/>
  <c r="AZ57" s="1"/>
  <c r="K56"/>
  <c r="I56"/>
  <c r="G56"/>
  <c r="AZ56" s="1"/>
  <c r="K55"/>
  <c r="I55"/>
  <c r="G55"/>
  <c r="AZ55" s="1"/>
  <c r="K54"/>
  <c r="I54"/>
  <c r="G54"/>
  <c r="AZ54" s="1"/>
  <c r="K53"/>
  <c r="I53"/>
  <c r="G53"/>
  <c r="AZ53" s="1"/>
  <c r="K52"/>
  <c r="I52"/>
  <c r="G52"/>
  <c r="AZ52" s="1"/>
  <c r="K51"/>
  <c r="I51"/>
  <c r="G51"/>
  <c r="AZ51" s="1"/>
  <c r="K50"/>
  <c r="I50"/>
  <c r="G50"/>
  <c r="AZ50" s="1"/>
  <c r="K49"/>
  <c r="I49"/>
  <c r="G49"/>
  <c r="AZ49" s="1"/>
  <c r="K48"/>
  <c r="I48"/>
  <c r="G48"/>
  <c r="AZ48" s="1"/>
  <c r="K47"/>
  <c r="I47"/>
  <c r="G47"/>
  <c r="AZ47" s="1"/>
  <c r="K46"/>
  <c r="I46"/>
  <c r="G46"/>
  <c r="AZ46" s="1"/>
  <c r="K45"/>
  <c r="I45"/>
  <c r="G45"/>
  <c r="AZ45" s="1"/>
  <c r="K44"/>
  <c r="I44"/>
  <c r="G44"/>
  <c r="AZ44" s="1"/>
  <c r="K43"/>
  <c r="I43"/>
  <c r="G43"/>
  <c r="AZ43" s="1"/>
  <c r="K42"/>
  <c r="I42"/>
  <c r="G42"/>
  <c r="AZ42" s="1"/>
  <c r="K41"/>
  <c r="I41"/>
  <c r="G41"/>
  <c r="AZ41" s="1"/>
  <c r="K40"/>
  <c r="I40"/>
  <c r="G40"/>
  <c r="AZ40" s="1"/>
  <c r="K39"/>
  <c r="I39"/>
  <c r="G39"/>
  <c r="AZ39" s="1"/>
  <c r="K38"/>
  <c r="I38"/>
  <c r="G38"/>
  <c r="AZ38" s="1"/>
  <c r="K37"/>
  <c r="I37"/>
  <c r="G37"/>
  <c r="AZ37" s="1"/>
  <c r="K36"/>
  <c r="I36"/>
  <c r="G36"/>
  <c r="AZ36" s="1"/>
  <c r="K35"/>
  <c r="I35"/>
  <c r="G35"/>
  <c r="AZ35" s="1"/>
  <c r="K34"/>
  <c r="I34"/>
  <c r="G34"/>
  <c r="AZ34" s="1"/>
  <c r="K33"/>
  <c r="I33"/>
  <c r="G33"/>
  <c r="AZ33" s="1"/>
  <c r="K32"/>
  <c r="I32"/>
  <c r="G32"/>
  <c r="AZ32" s="1"/>
  <c r="K31"/>
  <c r="I31"/>
  <c r="G31"/>
  <c r="AZ31" s="1"/>
  <c r="K30"/>
  <c r="I30"/>
  <c r="G30"/>
  <c r="AZ30" s="1"/>
  <c r="K29"/>
  <c r="I29"/>
  <c r="G29"/>
  <c r="AZ29" s="1"/>
  <c r="K28"/>
  <c r="I28"/>
  <c r="G28"/>
  <c r="AZ28" s="1"/>
  <c r="K27"/>
  <c r="I27"/>
  <c r="G27"/>
  <c r="AZ27" s="1"/>
  <c r="K26"/>
  <c r="I26"/>
  <c r="G26"/>
  <c r="AZ26" s="1"/>
  <c r="K25"/>
  <c r="I25"/>
  <c r="G25"/>
  <c r="AZ25" s="1"/>
  <c r="K24"/>
  <c r="I24"/>
  <c r="G24"/>
  <c r="AZ24" s="1"/>
  <c r="K23"/>
  <c r="I23"/>
  <c r="G23"/>
  <c r="AZ23" s="1"/>
  <c r="K22"/>
  <c r="I22"/>
  <c r="G22"/>
  <c r="AZ22" s="1"/>
  <c r="K21"/>
  <c r="I21"/>
  <c r="G21"/>
  <c r="AZ21" s="1"/>
  <c r="K20"/>
  <c r="I20"/>
  <c r="G20"/>
  <c r="AZ20" s="1"/>
  <c r="K19"/>
  <c r="I19"/>
  <c r="G19"/>
  <c r="AZ19" s="1"/>
  <c r="BD16"/>
  <c r="K15"/>
  <c r="K17" s="1"/>
  <c r="X17" s="1"/>
  <c r="I15"/>
  <c r="G15"/>
  <c r="AZ15" s="1"/>
  <c r="BD12"/>
  <c r="K11"/>
  <c r="I11"/>
  <c r="G11"/>
  <c r="AZ11" s="1"/>
  <c r="K10"/>
  <c r="I10"/>
  <c r="G10"/>
  <c r="AZ10" s="1"/>
  <c r="BD9"/>
  <c r="K8"/>
  <c r="I8"/>
  <c r="G8"/>
  <c r="AZ8" s="1"/>
  <c r="F31" i="2"/>
  <c r="K84" i="5"/>
  <c r="I84"/>
  <c r="G84"/>
  <c r="AZ84" s="1"/>
  <c r="K83"/>
  <c r="I83"/>
  <c r="G83"/>
  <c r="AZ83" s="1"/>
  <c r="K82"/>
  <c r="I82"/>
  <c r="G82"/>
  <c r="AZ82" s="1"/>
  <c r="K81"/>
  <c r="I81"/>
  <c r="G81"/>
  <c r="AZ81" s="1"/>
  <c r="K80"/>
  <c r="I80"/>
  <c r="G80"/>
  <c r="AZ80" s="1"/>
  <c r="K79"/>
  <c r="I79"/>
  <c r="G79"/>
  <c r="AZ79" s="1"/>
  <c r="K78"/>
  <c r="I78"/>
  <c r="G78"/>
  <c r="AZ78" s="1"/>
  <c r="K77"/>
  <c r="I77"/>
  <c r="G77"/>
  <c r="AZ77" s="1"/>
  <c r="K74"/>
  <c r="K75" s="1"/>
  <c r="X75" s="1"/>
  <c r="I74"/>
  <c r="G74"/>
  <c r="AZ74" s="1"/>
  <c r="K71"/>
  <c r="I71"/>
  <c r="G71"/>
  <c r="AZ71" s="1"/>
  <c r="K70"/>
  <c r="I70"/>
  <c r="G70"/>
  <c r="AZ70" s="1"/>
  <c r="K69"/>
  <c r="I69"/>
  <c r="G69"/>
  <c r="AZ69" s="1"/>
  <c r="BD68"/>
  <c r="K67"/>
  <c r="I67"/>
  <c r="G67"/>
  <c r="AZ67" s="1"/>
  <c r="BD66"/>
  <c r="K65"/>
  <c r="I65"/>
  <c r="G65"/>
  <c r="AZ65" s="1"/>
  <c r="BD64"/>
  <c r="K63"/>
  <c r="I63"/>
  <c r="G63"/>
  <c r="AZ63" s="1"/>
  <c r="K62"/>
  <c r="I62"/>
  <c r="G62"/>
  <c r="AZ62" s="1"/>
  <c r="K61"/>
  <c r="I61"/>
  <c r="G61"/>
  <c r="AZ61" s="1"/>
  <c r="K60"/>
  <c r="I60"/>
  <c r="G60"/>
  <c r="AZ60" s="1"/>
  <c r="K59"/>
  <c r="I59"/>
  <c r="G59"/>
  <c r="AZ59" s="1"/>
  <c r="K58"/>
  <c r="I58"/>
  <c r="G58"/>
  <c r="AZ58" s="1"/>
  <c r="K57"/>
  <c r="I57"/>
  <c r="G57"/>
  <c r="AZ57" s="1"/>
  <c r="K56"/>
  <c r="I56"/>
  <c r="G56"/>
  <c r="AZ56" s="1"/>
  <c r="BD55"/>
  <c r="K54"/>
  <c r="I54"/>
  <c r="G54"/>
  <c r="AZ54" s="1"/>
  <c r="K53"/>
  <c r="I53"/>
  <c r="G53"/>
  <c r="AZ53" s="1"/>
  <c r="K52"/>
  <c r="I52"/>
  <c r="G52"/>
  <c r="AZ52" s="1"/>
  <c r="K51"/>
  <c r="I51"/>
  <c r="G51"/>
  <c r="AZ51" s="1"/>
  <c r="K50"/>
  <c r="I50"/>
  <c r="G50"/>
  <c r="AZ50" s="1"/>
  <c r="BD49"/>
  <c r="K48"/>
  <c r="I48"/>
  <c r="G48"/>
  <c r="AZ48" s="1"/>
  <c r="BD47"/>
  <c r="K46"/>
  <c r="I46"/>
  <c r="G46"/>
  <c r="AZ46" s="1"/>
  <c r="BD43"/>
  <c r="K42"/>
  <c r="I42"/>
  <c r="G42"/>
  <c r="AZ42" s="1"/>
  <c r="BD41"/>
  <c r="K40"/>
  <c r="I40"/>
  <c r="G40"/>
  <c r="AZ40" s="1"/>
  <c r="BD39"/>
  <c r="K38"/>
  <c r="I38"/>
  <c r="G38"/>
  <c r="AZ38" s="1"/>
  <c r="BD37"/>
  <c r="BD36"/>
  <c r="BD35"/>
  <c r="BD34"/>
  <c r="K33"/>
  <c r="I33"/>
  <c r="G33"/>
  <c r="AZ33" s="1"/>
  <c r="BD30"/>
  <c r="BD29"/>
  <c r="BD28"/>
  <c r="BD27"/>
  <c r="K26"/>
  <c r="I26"/>
  <c r="G26"/>
  <c r="AZ26" s="1"/>
  <c r="K25"/>
  <c r="I25"/>
  <c r="G25"/>
  <c r="AZ25" s="1"/>
  <c r="BD24"/>
  <c r="BD23"/>
  <c r="K22"/>
  <c r="I22"/>
  <c r="G22"/>
  <c r="AZ22" s="1"/>
  <c r="K21"/>
  <c r="I21"/>
  <c r="G21"/>
  <c r="AZ21" s="1"/>
  <c r="BD20"/>
  <c r="BD19"/>
  <c r="K18"/>
  <c r="I18"/>
  <c r="G18"/>
  <c r="AZ18" s="1"/>
  <c r="BD17"/>
  <c r="BD16"/>
  <c r="BD15"/>
  <c r="BD14"/>
  <c r="K13"/>
  <c r="I13"/>
  <c r="G13"/>
  <c r="AZ13" s="1"/>
  <c r="BD12"/>
  <c r="BD11"/>
  <c r="BD10"/>
  <c r="BD9"/>
  <c r="K8"/>
  <c r="I8"/>
  <c r="G8"/>
  <c r="AZ8" s="1"/>
  <c r="F30" i="2"/>
  <c r="G30" s="1"/>
  <c r="AZ86" i="4"/>
  <c r="K86"/>
  <c r="I86"/>
  <c r="G86"/>
  <c r="K85"/>
  <c r="I85"/>
  <c r="G85"/>
  <c r="AZ85" s="1"/>
  <c r="K84"/>
  <c r="I84"/>
  <c r="G84"/>
  <c r="AZ84" s="1"/>
  <c r="K83"/>
  <c r="I83"/>
  <c r="G83"/>
  <c r="AZ83" s="1"/>
  <c r="K82"/>
  <c r="I82"/>
  <c r="G82"/>
  <c r="AZ82" s="1"/>
  <c r="K81"/>
  <c r="I81"/>
  <c r="G81"/>
  <c r="AZ81" s="1"/>
  <c r="K80"/>
  <c r="I80"/>
  <c r="G80"/>
  <c r="AZ80" s="1"/>
  <c r="K79"/>
  <c r="I79"/>
  <c r="G79"/>
  <c r="AZ79" s="1"/>
  <c r="K76"/>
  <c r="K77" s="1"/>
  <c r="X77" s="1"/>
  <c r="I76"/>
  <c r="G76"/>
  <c r="AZ76" s="1"/>
  <c r="K73"/>
  <c r="I73"/>
  <c r="G73"/>
  <c r="AZ73" s="1"/>
  <c r="K72"/>
  <c r="I72"/>
  <c r="G72"/>
  <c r="AZ72" s="1"/>
  <c r="K71"/>
  <c r="I71"/>
  <c r="G71"/>
  <c r="AZ71" s="1"/>
  <c r="K70"/>
  <c r="I70"/>
  <c r="G70"/>
  <c r="AZ70" s="1"/>
  <c r="BD69"/>
  <c r="K68"/>
  <c r="I68"/>
  <c r="G68"/>
  <c r="AZ68" s="1"/>
  <c r="BD67"/>
  <c r="K66"/>
  <c r="I66"/>
  <c r="G66"/>
  <c r="AZ66" s="1"/>
  <c r="BD65"/>
  <c r="K64"/>
  <c r="I64"/>
  <c r="G64"/>
  <c r="AZ64" s="1"/>
  <c r="K63"/>
  <c r="I63"/>
  <c r="G63"/>
  <c r="AZ63" s="1"/>
  <c r="BD62"/>
  <c r="BD61"/>
  <c r="K60"/>
  <c r="I60"/>
  <c r="G60"/>
  <c r="AZ60" s="1"/>
  <c r="K59"/>
  <c r="I59"/>
  <c r="G59"/>
  <c r="AZ59" s="1"/>
  <c r="K58"/>
  <c r="I58"/>
  <c r="G58"/>
  <c r="AZ58" s="1"/>
  <c r="BD57"/>
  <c r="BD56"/>
  <c r="K55"/>
  <c r="I55"/>
  <c r="G55"/>
  <c r="AZ55" s="1"/>
  <c r="K54"/>
  <c r="I54"/>
  <c r="G54"/>
  <c r="AZ54" s="1"/>
  <c r="K53"/>
  <c r="I53"/>
  <c r="G53"/>
  <c r="AZ53" s="1"/>
  <c r="BD52"/>
  <c r="K51"/>
  <c r="I51"/>
  <c r="G51"/>
  <c r="AZ51" s="1"/>
  <c r="K50"/>
  <c r="I50"/>
  <c r="G50"/>
  <c r="AZ50" s="1"/>
  <c r="K49"/>
  <c r="I49"/>
  <c r="G49"/>
  <c r="AZ49" s="1"/>
  <c r="BD48"/>
  <c r="BD47"/>
  <c r="K46"/>
  <c r="I46"/>
  <c r="G46"/>
  <c r="AZ46" s="1"/>
  <c r="K45"/>
  <c r="I45"/>
  <c r="G45"/>
  <c r="AZ45" s="1"/>
  <c r="BD44"/>
  <c r="BD43"/>
  <c r="K42"/>
  <c r="I42"/>
  <c r="G42"/>
  <c r="AZ42" s="1"/>
  <c r="BD41"/>
  <c r="K40"/>
  <c r="I40"/>
  <c r="G40"/>
  <c r="AZ40" s="1"/>
  <c r="BD37"/>
  <c r="K36"/>
  <c r="I36"/>
  <c r="G36"/>
  <c r="AZ36" s="1"/>
  <c r="BD35"/>
  <c r="BD34"/>
  <c r="BD33"/>
  <c r="BD32"/>
  <c r="BD31"/>
  <c r="K30"/>
  <c r="I30"/>
  <c r="G30"/>
  <c r="AZ30" s="1"/>
  <c r="BD27"/>
  <c r="BD26"/>
  <c r="BD25"/>
  <c r="BD24"/>
  <c r="BD23"/>
  <c r="K22"/>
  <c r="I22"/>
  <c r="G22"/>
  <c r="AZ22" s="1"/>
  <c r="K21"/>
  <c r="I21"/>
  <c r="G21"/>
  <c r="AZ21" s="1"/>
  <c r="K20"/>
  <c r="I20"/>
  <c r="G20"/>
  <c r="AZ20" s="1"/>
  <c r="BD19"/>
  <c r="BD18"/>
  <c r="BD17"/>
  <c r="BD16"/>
  <c r="BD15"/>
  <c r="K14"/>
  <c r="I14"/>
  <c r="G14"/>
  <c r="AZ14" s="1"/>
  <c r="BD13"/>
  <c r="BD12"/>
  <c r="BD11"/>
  <c r="BD10"/>
  <c r="BD9"/>
  <c r="K8"/>
  <c r="I8"/>
  <c r="G8"/>
  <c r="AZ8" s="1"/>
  <c r="F29" i="2"/>
  <c r="G29" s="1"/>
  <c r="K295" i="3"/>
  <c r="I295"/>
  <c r="G295"/>
  <c r="AZ295" s="1"/>
  <c r="K294"/>
  <c r="I294"/>
  <c r="G294"/>
  <c r="AZ294" s="1"/>
  <c r="K293"/>
  <c r="I293"/>
  <c r="G293"/>
  <c r="AZ293" s="1"/>
  <c r="K292"/>
  <c r="I292"/>
  <c r="G292"/>
  <c r="AZ292" s="1"/>
  <c r="AZ291"/>
  <c r="K291"/>
  <c r="I291"/>
  <c r="G291"/>
  <c r="K290"/>
  <c r="I290"/>
  <c r="G290"/>
  <c r="AZ290" s="1"/>
  <c r="K289"/>
  <c r="I289"/>
  <c r="G289"/>
  <c r="AZ289" s="1"/>
  <c r="K288"/>
  <c r="I288"/>
  <c r="G288"/>
  <c r="AZ288" s="1"/>
  <c r="K285"/>
  <c r="I285"/>
  <c r="G285"/>
  <c r="AZ285" s="1"/>
  <c r="K284"/>
  <c r="I284"/>
  <c r="G284"/>
  <c r="AZ284" s="1"/>
  <c r="K283"/>
  <c r="I283"/>
  <c r="G283"/>
  <c r="AZ283" s="1"/>
  <c r="K282"/>
  <c r="I282"/>
  <c r="G282"/>
  <c r="AZ282" s="1"/>
  <c r="K281"/>
  <c r="I281"/>
  <c r="G281"/>
  <c r="AZ281" s="1"/>
  <c r="K280"/>
  <c r="I280"/>
  <c r="G280"/>
  <c r="AZ280" s="1"/>
  <c r="K279"/>
  <c r="I279"/>
  <c r="G279"/>
  <c r="AZ279" s="1"/>
  <c r="K278"/>
  <c r="I278"/>
  <c r="G278"/>
  <c r="AZ278" s="1"/>
  <c r="K277"/>
  <c r="I277"/>
  <c r="G277"/>
  <c r="AZ277" s="1"/>
  <c r="BD274"/>
  <c r="K273"/>
  <c r="I273"/>
  <c r="G273"/>
  <c r="AZ273" s="1"/>
  <c r="BD272"/>
  <c r="K271"/>
  <c r="K275" s="1"/>
  <c r="X275" s="1"/>
  <c r="I271"/>
  <c r="G271"/>
  <c r="AZ271" s="1"/>
  <c r="BD268"/>
  <c r="K267"/>
  <c r="I267"/>
  <c r="G267"/>
  <c r="AZ267" s="1"/>
  <c r="BD266"/>
  <c r="K265"/>
  <c r="I265"/>
  <c r="G265"/>
  <c r="AZ265" s="1"/>
  <c r="BD264"/>
  <c r="K263"/>
  <c r="I263"/>
  <c r="G263"/>
  <c r="AZ263" s="1"/>
  <c r="BD260"/>
  <c r="K259"/>
  <c r="I259"/>
  <c r="G259"/>
  <c r="AZ259" s="1"/>
  <c r="BD258"/>
  <c r="K257"/>
  <c r="I257"/>
  <c r="G257"/>
  <c r="AZ257" s="1"/>
  <c r="BD256"/>
  <c r="K255"/>
  <c r="I255"/>
  <c r="G255"/>
  <c r="AZ255" s="1"/>
  <c r="K254"/>
  <c r="I254"/>
  <c r="G254"/>
  <c r="AZ254" s="1"/>
  <c r="BD253"/>
  <c r="BD252"/>
  <c r="BD251"/>
  <c r="BD250"/>
  <c r="BD249"/>
  <c r="BD248"/>
  <c r="BD247"/>
  <c r="BD246"/>
  <c r="K245"/>
  <c r="I245"/>
  <c r="G245"/>
  <c r="AZ245" s="1"/>
  <c r="BD244"/>
  <c r="BD243"/>
  <c r="BD242"/>
  <c r="BD241"/>
  <c r="BD240"/>
  <c r="BD239"/>
  <c r="BD238"/>
  <c r="BD237"/>
  <c r="BD236"/>
  <c r="BD235"/>
  <c r="K234"/>
  <c r="I234"/>
  <c r="G234"/>
  <c r="AZ234" s="1"/>
  <c r="BD233"/>
  <c r="BD232"/>
  <c r="K231"/>
  <c r="I231"/>
  <c r="G231"/>
  <c r="AZ231" s="1"/>
  <c r="BD230"/>
  <c r="BD229"/>
  <c r="K228"/>
  <c r="I228"/>
  <c r="G228"/>
  <c r="AZ228" s="1"/>
  <c r="BD227"/>
  <c r="K226"/>
  <c r="I226"/>
  <c r="G226"/>
  <c r="AZ226" s="1"/>
  <c r="K225"/>
  <c r="I225"/>
  <c r="G225"/>
  <c r="AZ225" s="1"/>
  <c r="BD224"/>
  <c r="K223"/>
  <c r="I223"/>
  <c r="G223"/>
  <c r="AZ223" s="1"/>
  <c r="BD222"/>
  <c r="BD221"/>
  <c r="BD220"/>
  <c r="K219"/>
  <c r="I219"/>
  <c r="G219"/>
  <c r="AZ219" s="1"/>
  <c r="BD218"/>
  <c r="BD217"/>
  <c r="BD216"/>
  <c r="BD215"/>
  <c r="BD214"/>
  <c r="K213"/>
  <c r="I213"/>
  <c r="G213"/>
  <c r="AZ213" s="1"/>
  <c r="BD212"/>
  <c r="K211"/>
  <c r="I211"/>
  <c r="G211"/>
  <c r="AZ211" s="1"/>
  <c r="BD210"/>
  <c r="BD209"/>
  <c r="BD208"/>
  <c r="BD207"/>
  <c r="BD206"/>
  <c r="BD205"/>
  <c r="BD204"/>
  <c r="K203"/>
  <c r="I203"/>
  <c r="G203"/>
  <c r="AZ203" s="1"/>
  <c r="BD202"/>
  <c r="BD201"/>
  <c r="K200"/>
  <c r="I200"/>
  <c r="G200"/>
  <c r="AZ200" s="1"/>
  <c r="BD199"/>
  <c r="BD198"/>
  <c r="BD197"/>
  <c r="BD196"/>
  <c r="K195"/>
  <c r="I195"/>
  <c r="G195"/>
  <c r="AZ195" s="1"/>
  <c r="BD194"/>
  <c r="BD193"/>
  <c r="BD192"/>
  <c r="K191"/>
  <c r="I191"/>
  <c r="G191"/>
  <c r="AZ191" s="1"/>
  <c r="BD190"/>
  <c r="BD189"/>
  <c r="BD188"/>
  <c r="BD187"/>
  <c r="BD186"/>
  <c r="K185"/>
  <c r="I185"/>
  <c r="G185"/>
  <c r="AZ185" s="1"/>
  <c r="BD184"/>
  <c r="BD183"/>
  <c r="BD182"/>
  <c r="BD181"/>
  <c r="BD180"/>
  <c r="K179"/>
  <c r="I179"/>
  <c r="G179"/>
  <c r="AZ179" s="1"/>
  <c r="BD178"/>
  <c r="BD177"/>
  <c r="K176"/>
  <c r="I176"/>
  <c r="G176"/>
  <c r="AZ176" s="1"/>
  <c r="K175"/>
  <c r="I175"/>
  <c r="G175"/>
  <c r="AZ175" s="1"/>
  <c r="BD174"/>
  <c r="BD173"/>
  <c r="K172"/>
  <c r="I172"/>
  <c r="G172"/>
  <c r="AZ172" s="1"/>
  <c r="BD171"/>
  <c r="BD170"/>
  <c r="K169"/>
  <c r="I169"/>
  <c r="G169"/>
  <c r="AZ169" s="1"/>
  <c r="BD168"/>
  <c r="BD167"/>
  <c r="BD166"/>
  <c r="K165"/>
  <c r="I165"/>
  <c r="G165"/>
  <c r="AZ165" s="1"/>
  <c r="BD164"/>
  <c r="BD163"/>
  <c r="K162"/>
  <c r="I162"/>
  <c r="G162"/>
  <c r="AZ162" s="1"/>
  <c r="BD161"/>
  <c r="BD160"/>
  <c r="K159"/>
  <c r="I159"/>
  <c r="G159"/>
  <c r="AZ159" s="1"/>
  <c r="BD158"/>
  <c r="BD157"/>
  <c r="BD156"/>
  <c r="BD155"/>
  <c r="BD154"/>
  <c r="BD153"/>
  <c r="BD152"/>
  <c r="BD151"/>
  <c r="BD150"/>
  <c r="BD149"/>
  <c r="BD148"/>
  <c r="K147"/>
  <c r="I147"/>
  <c r="G147"/>
  <c r="AZ147" s="1"/>
  <c r="BD146"/>
  <c r="BD145"/>
  <c r="BD144"/>
  <c r="BD143"/>
  <c r="K142"/>
  <c r="I142"/>
  <c r="G142"/>
  <c r="AZ142" s="1"/>
  <c r="BD141"/>
  <c r="BD140"/>
  <c r="BD139"/>
  <c r="BD138"/>
  <c r="BD137"/>
  <c r="BD136"/>
  <c r="BD135"/>
  <c r="BD134"/>
  <c r="BD133"/>
  <c r="BD132"/>
  <c r="BD131"/>
  <c r="BD130"/>
  <c r="BD129"/>
  <c r="BD128"/>
  <c r="K127"/>
  <c r="I127"/>
  <c r="G127"/>
  <c r="AZ127" s="1"/>
  <c r="BD126"/>
  <c r="BD125"/>
  <c r="BD124"/>
  <c r="BD123"/>
  <c r="BD122"/>
  <c r="BD121"/>
  <c r="BD120"/>
  <c r="BD119"/>
  <c r="BD118"/>
  <c r="BD117"/>
  <c r="BD116"/>
  <c r="BD115"/>
  <c r="BD114"/>
  <c r="BD113"/>
  <c r="K112"/>
  <c r="I112"/>
  <c r="G112"/>
  <c r="AZ112" s="1"/>
  <c r="K111"/>
  <c r="I111"/>
  <c r="G111"/>
  <c r="AZ111" s="1"/>
  <c r="K110"/>
  <c r="I110"/>
  <c r="G110"/>
  <c r="AZ110" s="1"/>
  <c r="K109"/>
  <c r="I109"/>
  <c r="G109"/>
  <c r="AZ109" s="1"/>
  <c r="K108"/>
  <c r="I108"/>
  <c r="G108"/>
  <c r="AZ108" s="1"/>
  <c r="K107"/>
  <c r="I107"/>
  <c r="G107"/>
  <c r="AZ107" s="1"/>
  <c r="K106"/>
  <c r="I106"/>
  <c r="G106"/>
  <c r="AZ106" s="1"/>
  <c r="K105"/>
  <c r="I105"/>
  <c r="G105"/>
  <c r="AZ105" s="1"/>
  <c r="K104"/>
  <c r="I104"/>
  <c r="G104"/>
  <c r="AZ104" s="1"/>
  <c r="K103"/>
  <c r="I103"/>
  <c r="G103"/>
  <c r="AZ103" s="1"/>
  <c r="BD102"/>
  <c r="BD101"/>
  <c r="BD100"/>
  <c r="BD99"/>
  <c r="BD98"/>
  <c r="BD97"/>
  <c r="K96"/>
  <c r="I96"/>
  <c r="G96"/>
  <c r="AZ96" s="1"/>
  <c r="BD95"/>
  <c r="BD94"/>
  <c r="BD93"/>
  <c r="K92"/>
  <c r="I92"/>
  <c r="G92"/>
  <c r="AZ92" s="1"/>
  <c r="BD91"/>
  <c r="BD90"/>
  <c r="BD89"/>
  <c r="BD88"/>
  <c r="K87"/>
  <c r="I87"/>
  <c r="G87"/>
  <c r="AZ87" s="1"/>
  <c r="BD86"/>
  <c r="BD85"/>
  <c r="BD84"/>
  <c r="BD83"/>
  <c r="K82"/>
  <c r="I82"/>
  <c r="G82"/>
  <c r="AZ82" s="1"/>
  <c r="BD81"/>
  <c r="BD80"/>
  <c r="BD79"/>
  <c r="BD78"/>
  <c r="BD77"/>
  <c r="BD76"/>
  <c r="K75"/>
  <c r="I75"/>
  <c r="G75"/>
  <c r="AZ75" s="1"/>
  <c r="BD74"/>
  <c r="BD73"/>
  <c r="BD72"/>
  <c r="K71"/>
  <c r="I71"/>
  <c r="G71"/>
  <c r="AZ71" s="1"/>
  <c r="BD70"/>
  <c r="K69"/>
  <c r="I69"/>
  <c r="G69"/>
  <c r="AZ69" s="1"/>
  <c r="K68"/>
  <c r="I68"/>
  <c r="G68"/>
  <c r="AZ68" s="1"/>
  <c r="K67"/>
  <c r="I67"/>
  <c r="G67"/>
  <c r="AZ67" s="1"/>
  <c r="K66"/>
  <c r="I66"/>
  <c r="G66"/>
  <c r="AZ66" s="1"/>
  <c r="K65"/>
  <c r="I65"/>
  <c r="G65"/>
  <c r="AZ65" s="1"/>
  <c r="K64"/>
  <c r="I64"/>
  <c r="G64"/>
  <c r="AZ64" s="1"/>
  <c r="K63"/>
  <c r="I63"/>
  <c r="G63"/>
  <c r="AZ63" s="1"/>
  <c r="K62"/>
  <c r="I62"/>
  <c r="G62"/>
  <c r="AZ62" s="1"/>
  <c r="K61"/>
  <c r="I61"/>
  <c r="G61"/>
  <c r="AZ61" s="1"/>
  <c r="BD60"/>
  <c r="BD59"/>
  <c r="BD58"/>
  <c r="BD57"/>
  <c r="BD56"/>
  <c r="K55"/>
  <c r="I55"/>
  <c r="G55"/>
  <c r="AZ55" s="1"/>
  <c r="BD54"/>
  <c r="BD53"/>
  <c r="BD52"/>
  <c r="BD51"/>
  <c r="BD50"/>
  <c r="BD49"/>
  <c r="K48"/>
  <c r="I48"/>
  <c r="G48"/>
  <c r="AZ48" s="1"/>
  <c r="BD47"/>
  <c r="BD46"/>
  <c r="BD45"/>
  <c r="BD44"/>
  <c r="BD43"/>
  <c r="BD42"/>
  <c r="K41"/>
  <c r="I41"/>
  <c r="G41"/>
  <c r="AZ41" s="1"/>
  <c r="BD40"/>
  <c r="BD39"/>
  <c r="BD38"/>
  <c r="BD37"/>
  <c r="BD36"/>
  <c r="K35"/>
  <c r="I35"/>
  <c r="G35"/>
  <c r="AZ35" s="1"/>
  <c r="BD34"/>
  <c r="BD33"/>
  <c r="BD32"/>
  <c r="BD31"/>
  <c r="BD30"/>
  <c r="BD29"/>
  <c r="BD28"/>
  <c r="BD27"/>
  <c r="BD26"/>
  <c r="BD25"/>
  <c r="K24"/>
  <c r="I24"/>
  <c r="G24"/>
  <c r="AZ24" s="1"/>
  <c r="K23"/>
  <c r="I23"/>
  <c r="G23"/>
  <c r="AZ23" s="1"/>
  <c r="K22"/>
  <c r="I22"/>
  <c r="G22"/>
  <c r="AZ22" s="1"/>
  <c r="K21"/>
  <c r="I21"/>
  <c r="G21"/>
  <c r="AZ21" s="1"/>
  <c r="K20"/>
  <c r="I20"/>
  <c r="G20"/>
  <c r="AZ20" s="1"/>
  <c r="K19"/>
  <c r="I19"/>
  <c r="G19"/>
  <c r="AZ19" s="1"/>
  <c r="K18"/>
  <c r="I18"/>
  <c r="G18"/>
  <c r="AZ18" s="1"/>
  <c r="BD17"/>
  <c r="K16"/>
  <c r="I16"/>
  <c r="G16"/>
  <c r="AZ16" s="1"/>
  <c r="BD15"/>
  <c r="BD14"/>
  <c r="BD13"/>
  <c r="BD12"/>
  <c r="BD11"/>
  <c r="BD10"/>
  <c r="BD9"/>
  <c r="K8"/>
  <c r="I8"/>
  <c r="G8"/>
  <c r="AZ8" s="1"/>
  <c r="I38" i="2"/>
  <c r="H20" s="1"/>
  <c r="H21" s="1"/>
  <c r="H38"/>
  <c r="G37"/>
  <c r="G35"/>
  <c r="G31"/>
  <c r="D21"/>
  <c r="D19"/>
  <c r="H19" s="1"/>
  <c r="H18"/>
  <c r="K92" i="11" l="1"/>
  <c r="X92" s="1"/>
  <c r="G92"/>
  <c r="Z92" s="1"/>
  <c r="I92"/>
  <c r="Y92" s="1"/>
  <c r="I82"/>
  <c r="Y82" s="1"/>
  <c r="K82"/>
  <c r="X82" s="1"/>
  <c r="K93" s="1"/>
  <c r="G82"/>
  <c r="Z82" s="1"/>
  <c r="G93" s="1"/>
  <c r="I59" i="10"/>
  <c r="Y59" s="1"/>
  <c r="G59"/>
  <c r="Z59" s="1"/>
  <c r="K59"/>
  <c r="X59" s="1"/>
  <c r="K49"/>
  <c r="X49" s="1"/>
  <c r="AZ47"/>
  <c r="I49"/>
  <c r="Y49" s="1"/>
  <c r="G45"/>
  <c r="Z45" s="1"/>
  <c r="K45"/>
  <c r="X45" s="1"/>
  <c r="I45"/>
  <c r="Y45" s="1"/>
  <c r="I17"/>
  <c r="Y17" s="1"/>
  <c r="G17"/>
  <c r="Z17" s="1"/>
  <c r="I13"/>
  <c r="Y13" s="1"/>
  <c r="K13"/>
  <c r="X13" s="1"/>
  <c r="I41" i="9"/>
  <c r="Y41" s="1"/>
  <c r="K41"/>
  <c r="X41" s="1"/>
  <c r="G41"/>
  <c r="Z41" s="1"/>
  <c r="G31"/>
  <c r="Z31" s="1"/>
  <c r="I31"/>
  <c r="Y31" s="1"/>
  <c r="I42" s="1"/>
  <c r="K31"/>
  <c r="X31" s="1"/>
  <c r="I103" i="8"/>
  <c r="Y103" s="1"/>
  <c r="G103"/>
  <c r="Z103" s="1"/>
  <c r="K103"/>
  <c r="X103" s="1"/>
  <c r="AZ95"/>
  <c r="I93"/>
  <c r="Y93" s="1"/>
  <c r="G93"/>
  <c r="Z93" s="1"/>
  <c r="I89"/>
  <c r="Y89" s="1"/>
  <c r="G89"/>
  <c r="Z89" s="1"/>
  <c r="G86"/>
  <c r="Z86" s="1"/>
  <c r="K86"/>
  <c r="X86" s="1"/>
  <c r="I86"/>
  <c r="Y86" s="1"/>
  <c r="G74"/>
  <c r="Z74" s="1"/>
  <c r="I74"/>
  <c r="Y74" s="1"/>
  <c r="K74"/>
  <c r="X74" s="1"/>
  <c r="K60"/>
  <c r="X60" s="1"/>
  <c r="I60"/>
  <c r="Y60" s="1"/>
  <c r="G60"/>
  <c r="Z60" s="1"/>
  <c r="G19"/>
  <c r="Z19" s="1"/>
  <c r="G16"/>
  <c r="Z16" s="1"/>
  <c r="K16"/>
  <c r="X16" s="1"/>
  <c r="I16"/>
  <c r="Y16" s="1"/>
  <c r="F38" i="2"/>
  <c r="K154" i="7"/>
  <c r="X154" s="1"/>
  <c r="I154"/>
  <c r="Y154" s="1"/>
  <c r="G154"/>
  <c r="Z154" s="1"/>
  <c r="K144"/>
  <c r="X144" s="1"/>
  <c r="G144"/>
  <c r="Z144" s="1"/>
  <c r="I144"/>
  <c r="Y144" s="1"/>
  <c r="I136"/>
  <c r="Y136" s="1"/>
  <c r="G136"/>
  <c r="Z136" s="1"/>
  <c r="K133"/>
  <c r="X133" s="1"/>
  <c r="G133"/>
  <c r="Z133" s="1"/>
  <c r="I133"/>
  <c r="Y133" s="1"/>
  <c r="K89"/>
  <c r="X89" s="1"/>
  <c r="I89"/>
  <c r="Y89" s="1"/>
  <c r="G89"/>
  <c r="Z89" s="1"/>
  <c r="G80"/>
  <c r="Z80" s="1"/>
  <c r="K80"/>
  <c r="X80" s="1"/>
  <c r="I80"/>
  <c r="Y80" s="1"/>
  <c r="G32"/>
  <c r="Z32" s="1"/>
  <c r="K32"/>
  <c r="X32" s="1"/>
  <c r="I32"/>
  <c r="Y32" s="1"/>
  <c r="G28"/>
  <c r="Z28" s="1"/>
  <c r="K28"/>
  <c r="X28" s="1"/>
  <c r="I23"/>
  <c r="Y23" s="1"/>
  <c r="K23"/>
  <c r="X23" s="1"/>
  <c r="G23"/>
  <c r="Z23" s="1"/>
  <c r="K90" i="6"/>
  <c r="X90" s="1"/>
  <c r="G90"/>
  <c r="Z90" s="1"/>
  <c r="I80"/>
  <c r="Y80" s="1"/>
  <c r="G80"/>
  <c r="Z80" s="1"/>
  <c r="K80"/>
  <c r="X80" s="1"/>
  <c r="AZ78"/>
  <c r="I76"/>
  <c r="Y76" s="1"/>
  <c r="G76"/>
  <c r="Z76" s="1"/>
  <c r="K76"/>
  <c r="X76" s="1"/>
  <c r="G17"/>
  <c r="Z17" s="1"/>
  <c r="I17"/>
  <c r="Y17" s="1"/>
  <c r="I13"/>
  <c r="Y13" s="1"/>
  <c r="K13"/>
  <c r="X13" s="1"/>
  <c r="G13"/>
  <c r="Z13" s="1"/>
  <c r="G85" i="5"/>
  <c r="Z85" s="1"/>
  <c r="K85"/>
  <c r="X85" s="1"/>
  <c r="I85"/>
  <c r="Y85" s="1"/>
  <c r="G75"/>
  <c r="Z75" s="1"/>
  <c r="I75"/>
  <c r="Y75" s="1"/>
  <c r="I72"/>
  <c r="Y72" s="1"/>
  <c r="G72"/>
  <c r="Z72" s="1"/>
  <c r="K72"/>
  <c r="X72" s="1"/>
  <c r="K44"/>
  <c r="X44" s="1"/>
  <c r="I44"/>
  <c r="Y44" s="1"/>
  <c r="G44"/>
  <c r="Z44" s="1"/>
  <c r="I31"/>
  <c r="Y31" s="1"/>
  <c r="K31"/>
  <c r="X31" s="1"/>
  <c r="G31"/>
  <c r="Z31" s="1"/>
  <c r="G38" i="2"/>
  <c r="H16" s="1"/>
  <c r="K87" i="4"/>
  <c r="X87" s="1"/>
  <c r="I87"/>
  <c r="Y87" s="1"/>
  <c r="G87"/>
  <c r="Z87" s="1"/>
  <c r="G77"/>
  <c r="Z77" s="1"/>
  <c r="I77"/>
  <c r="Y77" s="1"/>
  <c r="K74"/>
  <c r="X74" s="1"/>
  <c r="G74"/>
  <c r="Z74" s="1"/>
  <c r="I74"/>
  <c r="Y74" s="1"/>
  <c r="G38"/>
  <c r="Z38" s="1"/>
  <c r="K38"/>
  <c r="X38" s="1"/>
  <c r="I38"/>
  <c r="Y38" s="1"/>
  <c r="G28"/>
  <c r="Z28" s="1"/>
  <c r="I28"/>
  <c r="Y28" s="1"/>
  <c r="K28"/>
  <c r="X28" s="1"/>
  <c r="G296" i="3"/>
  <c r="Z296" s="1"/>
  <c r="K296"/>
  <c r="X296" s="1"/>
  <c r="I296"/>
  <c r="Y296" s="1"/>
  <c r="G269"/>
  <c r="Z269" s="1"/>
  <c r="K286"/>
  <c r="X286" s="1"/>
  <c r="G286"/>
  <c r="Z286" s="1"/>
  <c r="I286"/>
  <c r="Y286" s="1"/>
  <c r="G275"/>
  <c r="Z275" s="1"/>
  <c r="I275"/>
  <c r="Y275" s="1"/>
  <c r="I269"/>
  <c r="Y269" s="1"/>
  <c r="K269"/>
  <c r="X269" s="1"/>
  <c r="K261"/>
  <c r="X261" s="1"/>
  <c r="G261"/>
  <c r="Z261" s="1"/>
  <c r="I261"/>
  <c r="Y261" s="1"/>
  <c r="I93" i="11" l="1"/>
  <c r="G60" i="10"/>
  <c r="K60"/>
  <c r="I60"/>
  <c r="K42" i="9"/>
  <c r="G42"/>
  <c r="E38" i="2"/>
  <c r="E35"/>
  <c r="E32"/>
  <c r="K104" i="8"/>
  <c r="I104"/>
  <c r="G104"/>
  <c r="E37" i="2"/>
  <c r="E34"/>
  <c r="E31"/>
  <c r="E36"/>
  <c r="E29"/>
  <c r="E33"/>
  <c r="E30"/>
  <c r="I155" i="7"/>
  <c r="G155"/>
  <c r="K155"/>
  <c r="K91" i="6"/>
  <c r="G91"/>
  <c r="I91"/>
  <c r="K86" i="5"/>
  <c r="G86"/>
  <c r="I86"/>
  <c r="H17" i="2"/>
  <c r="H22" s="1"/>
  <c r="K88" i="4"/>
  <c r="G88"/>
  <c r="I88"/>
  <c r="G297" i="3"/>
  <c r="I297"/>
  <c r="K297"/>
</calcChain>
</file>

<file path=xl/sharedStrings.xml><?xml version="1.0" encoding="utf-8"?>
<sst xmlns="http://schemas.openxmlformats.org/spreadsheetml/2006/main" count="2826" uniqueCount="996">
  <si>
    <t>Vyplňte  následující údaje o Vaší společnosti</t>
  </si>
  <si>
    <t>Obchodní název</t>
  </si>
  <si>
    <t xml:space="preserve"> 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</si>
  <si>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</si>
  <si>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</si>
  <si>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</si>
  <si>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</si>
  <si>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</si>
  <si>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</si>
  <si>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</si>
  <si>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</si>
  <si>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</si>
  <si>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Ve všech listech tohoto souboru můžete měnit pouze buňky se žlutým pozadím. Jedná se o tyto údaje : 
- údaje o firmě
- jednotkové ceny položek
- u položek typu procentické přesuny hmot zadejte i množství (hodnota je určitým procentem z ceny stavebního dílu nebo jeho části)
- připomínky k položkovému zadání</t>
  </si>
  <si>
    <r>
      <t xml:space="preserve">Veškeré mezisoučty se počítají automaticky. Hodnotu </t>
    </r>
    <r>
      <rPr>
        <b/>
        <sz val="9"/>
        <rFont val="Arial CE"/>
        <family val="2"/>
        <charset val="238"/>
      </rPr>
      <t>základu DPH</t>
    </r>
    <r>
      <rPr>
        <sz val="9"/>
        <rFont val="Arial CE"/>
        <family val="2"/>
        <charset val="238"/>
      </rPr>
      <t xml:space="preserve"> zadejte ručně do příslušného sloupce v listu OBJEKT.</t>
    </r>
  </si>
  <si>
    <t>RTS</t>
  </si>
  <si>
    <t>Krycí list zakázky</t>
  </si>
  <si>
    <t>Stavba :</t>
  </si>
  <si>
    <t>Objednatel :</t>
  </si>
  <si>
    <t>IČO :</t>
  </si>
  <si>
    <t>DIČ :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</si>
  <si>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</si>
  <si>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</si>
  <si>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</si>
  <si>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</si>
  <si>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</si>
  <si>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</si>
  <si>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</si>
  <si>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Celkem</t>
  </si>
  <si>
    <t>Základ DPH 0 %</t>
  </si>
  <si>
    <t>z</t>
  </si>
  <si>
    <t>Celkem za stavbu</t>
  </si>
  <si>
    <t>Poznámky uchazeče k zadání</t>
  </si>
  <si>
    <t xml:space="preserve">Položkové zadání </t>
  </si>
  <si>
    <t>STAVEBNÍ OBJEKT (SO)</t>
  </si>
  <si>
    <t>Rozpočet (část objektu)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</si>
  <si>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</si>
  <si>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</si>
  <si>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</si>
  <si>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</si>
  <si>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</si>
  <si>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</si>
  <si>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</si>
  <si>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</si>
  <si>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</si>
  <si>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</si>
  <si>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</si>
  <si>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x</t>
  </si>
  <si>
    <t>1</t>
  </si>
  <si>
    <t>Zemní práce</t>
  </si>
  <si>
    <t>m2</t>
  </si>
  <si>
    <t>y</t>
  </si>
  <si>
    <t>Celkem za objekt</t>
  </si>
  <si>
    <t>121101101R00</t>
  </si>
  <si>
    <t xml:space="preserve">Sejmutí ornice s přemístěním do 50 m </t>
  </si>
  <si>
    <t>m3</t>
  </si>
  <si>
    <t>šachty:1,00*1,00*0,15*11</t>
  </si>
  <si>
    <t>vsakovací nádrž:15,00*23,00*0,15</t>
  </si>
  <si>
    <t>retenční nádrž:25,00/2,5*0,15</t>
  </si>
  <si>
    <t>kanaliizace DA:116,28*(0,315+0,40*2)*0,15</t>
  </si>
  <si>
    <t>kanalizace D:14,66*(0,315+0,40*2)*0,15</t>
  </si>
  <si>
    <t>přípojka D1:1,87*(0,20+0,40*2)*0,15</t>
  </si>
  <si>
    <t>kanalizace DB:202*(0,35+0,40*25)*0,15</t>
  </si>
  <si>
    <t>8000*0,25</t>
  </si>
  <si>
    <t>122201103R00</t>
  </si>
  <si>
    <t xml:space="preserve">Odkopávky nezapažené v hor. 3 do 10000 m3 </t>
  </si>
  <si>
    <t>122201109R00</t>
  </si>
  <si>
    <t xml:space="preserve">Příplatek za lepivost - odkopávky v hor. 3 </t>
  </si>
  <si>
    <t>122301102R00</t>
  </si>
  <si>
    <t xml:space="preserve">Odkopávky nezapažené v hor. 4 do 1000 m3 </t>
  </si>
  <si>
    <t>122401102R00</t>
  </si>
  <si>
    <t xml:space="preserve">Odkopávky nezapažené v hor. 5 do 1000 m3 </t>
  </si>
  <si>
    <t>122501102R00</t>
  </si>
  <si>
    <t xml:space="preserve">Odkopávky nezapažené v hor.6 do 1000 m3 </t>
  </si>
  <si>
    <t>122601102R00</t>
  </si>
  <si>
    <t xml:space="preserve">Odkopávky nezapažené v hor.7 do 1000 m3 </t>
  </si>
  <si>
    <t>131101201R00</t>
  </si>
  <si>
    <t xml:space="preserve">Hloubení nezapažených jam v hor.2 do 100 m3 </t>
  </si>
  <si>
    <t>sanace :25,00*20,00*1,50</t>
  </si>
  <si>
    <t>parkovací stání:0,36*(5,00*40,00+5*48,10+5*27,55)</t>
  </si>
  <si>
    <t>0,50*(40,00+48,10+27,55)</t>
  </si>
  <si>
    <t>komunikace:2709,94*0,47</t>
  </si>
  <si>
    <t>dlažba:882,2225*0,24</t>
  </si>
  <si>
    <t>přídlažba:567,65*0,25*0,40</t>
  </si>
  <si>
    <t>kamenná dlažba:32,35*0,52</t>
  </si>
  <si>
    <t>drenáž:740,85*0,30*0,40</t>
  </si>
  <si>
    <t>obrubníky:(740,85+333,63+125,40)*0,20*0,30</t>
  </si>
  <si>
    <t>kabelový žlab:92,00*0,20*0,20</t>
  </si>
  <si>
    <t>131201101R00</t>
  </si>
  <si>
    <t xml:space="preserve">Hloubení nezapažených jam v hor.3 do 100 m3 </t>
  </si>
  <si>
    <t>kanal.šachty:1,00*1,00*1,30</t>
  </si>
  <si>
    <t>1,00*1,00*2,20*2</t>
  </si>
  <si>
    <t>1,00*1,00*1,87</t>
  </si>
  <si>
    <t>revizní šachty:1,00*1,00*2,86+1,00*1,00*1,55+1,00*1,00*2,76+1,00*1,00*2,64</t>
  </si>
  <si>
    <t>1,00*1,00*2,72+1,00*1,00*2,86+1,00*1,00*1,92</t>
  </si>
  <si>
    <t>šachty:1,00*1,00*2,89+1,00*1,00*1,55+1,00*1,00*2,76+1*1*2,64+1,00*1,00*2,72</t>
  </si>
  <si>
    <t>1,00*1,00*2,86+1,00*1,00*1,92+1,00*1,00*1,72+1,00*1,00*1,96+1*1*2,06</t>
  </si>
  <si>
    <t>vsakovací nádrž:15,00*23,00*1,70</t>
  </si>
  <si>
    <t>retenční nádrž:25,00</t>
  </si>
  <si>
    <t>šachty:1,00*1,00*2,55+1,00*1,00*3,01+1,00*1,00*2,41+1,00*1,00*2,00</t>
  </si>
  <si>
    <t>1,00*1,00*1,34*2+1,00*1,00*0,73+1,00*1,00*2,56</t>
  </si>
  <si>
    <t>131201109R00</t>
  </si>
  <si>
    <t xml:space="preserve">Příplatek za lepivost - hloubení nezap.jam v hor.3 </t>
  </si>
  <si>
    <t>131301101R00</t>
  </si>
  <si>
    <t xml:space="preserve">Hloubení nezapažených jam v hor.4 do 100 m3 </t>
  </si>
  <si>
    <t>131301102R00</t>
  </si>
  <si>
    <t xml:space="preserve">Hloubení nezapažených jam v hor.4 do 1000 m3 </t>
  </si>
  <si>
    <t>131401101R00</t>
  </si>
  <si>
    <t xml:space="preserve">Hloubení nezapažených jam v hor.5 do 100 m3 </t>
  </si>
  <si>
    <t>131401102R00</t>
  </si>
  <si>
    <t xml:space="preserve">Hloubení nezapažených jam v hor.5 do 1000 m3 </t>
  </si>
  <si>
    <t>131501101R00</t>
  </si>
  <si>
    <t xml:space="preserve">Hloubení nezapažených jam v hor.6 do 100 m3 </t>
  </si>
  <si>
    <t>131501102R00</t>
  </si>
  <si>
    <t xml:space="preserve">Hloubení nezapažených jam v hor.6 do 1000 m3 </t>
  </si>
  <si>
    <t>131601101R00</t>
  </si>
  <si>
    <t xml:space="preserve">Hloubení nezapažených jam v hor.7 do 100 m3 </t>
  </si>
  <si>
    <t>131601102R00</t>
  </si>
  <si>
    <t xml:space="preserve">Hloubení nezapažených jam v hor.7 do 1000 m3 </t>
  </si>
  <si>
    <t>132201202R00</t>
  </si>
  <si>
    <t xml:space="preserve">Hloubení rýh šířky do 200 cm v hor.3 do 1000 m3 </t>
  </si>
  <si>
    <t>plynovod:(256,51+22,66+12,35+13,48+13,48)*0,90*0,40</t>
  </si>
  <si>
    <t>vodovod:189,30*(1,23+1,21+1,31+1,38+1,44+1,52+1,13)/7*0,40</t>
  </si>
  <si>
    <t>22,59*(1,22+1,32+1,21)/3*0,40</t>
  </si>
  <si>
    <t>14,65*(1,19+1,16+1,13+0,84)/4*0,40*3</t>
  </si>
  <si>
    <t>hlavní řad SA splašk.kanalizace:208,71*(0,25+0,4*2)*(1,55+2,76+2,64+2,72+2,82+1,95)/6</t>
  </si>
  <si>
    <t>SP1:5,15*(1,70+1,30)/2*(0,20+0,40*2)</t>
  </si>
  <si>
    <t>SP2:14,80*(2,78+2,20)/2*(0,20+0,40*2)</t>
  </si>
  <si>
    <t>SP3:14,80*(2,80+2,10)/2*(0,20+0,40*2)</t>
  </si>
  <si>
    <t>SP4:12,97*(2,00+1,87)/2*(0,20+0,40*2)</t>
  </si>
  <si>
    <t>drenáž:208,71*0,20*0,25</t>
  </si>
  <si>
    <t>kanaliizace DA dešť.kanalizace:116,28*(0,315+0,40*2)*(1,34+0,73+1,62+2,42+2,81+2,56)/6</t>
  </si>
  <si>
    <t>kanalizace DB:202,21*(0,315+0,40*2)*(1,41+2,13+1,96+2,06+2,35+3,01+2,41)/7</t>
  </si>
  <si>
    <t>kanalizace D:14,66*(0,315+0,40*2)*(2,00+1,34)/2</t>
  </si>
  <si>
    <t>přípojka D1:1,87*(0,20+0,40*2)*2,00</t>
  </si>
  <si>
    <t>132201209R00</t>
  </si>
  <si>
    <t xml:space="preserve">Příplatek za lepivost - hloubení rýh 200cm v hor.3 </t>
  </si>
  <si>
    <t>132301102R00</t>
  </si>
  <si>
    <t xml:space="preserve">Hloubení rýh šířky do 60 cm v hor.4 nad 100 m3 </t>
  </si>
  <si>
    <t>132301109R00</t>
  </si>
  <si>
    <t xml:space="preserve">Příplatek za lepivost - hloubení rýh 60 cm v hor.4 </t>
  </si>
  <si>
    <t>132401101R00</t>
  </si>
  <si>
    <t xml:space="preserve">Hloubení rýh šířky do 60 cm v hor.5 </t>
  </si>
  <si>
    <t>132401201R00</t>
  </si>
  <si>
    <t xml:space="preserve">Hloubení rýh šířky do 200 cm v hor.5 </t>
  </si>
  <si>
    <t>132501101R00</t>
  </si>
  <si>
    <t xml:space="preserve">Hloubení rýh šířky do 60 cm v hor.6 </t>
  </si>
  <si>
    <t>132501201R00</t>
  </si>
  <si>
    <t xml:space="preserve">Hloubení rýh šířky do 200 cm v hor.6 </t>
  </si>
  <si>
    <t>132601101R00</t>
  </si>
  <si>
    <t xml:space="preserve">Hloubení rýh šířky do 60 cm v hor.7 </t>
  </si>
  <si>
    <t>132601201R00</t>
  </si>
  <si>
    <t xml:space="preserve">Hloubení rýh šířky do 200 cm v hor.7 </t>
  </si>
  <si>
    <t>151101103R00</t>
  </si>
  <si>
    <t xml:space="preserve">Pažení a rozepření stěn rýh - příložné - hl. do 8m </t>
  </si>
  <si>
    <t>kanaliizace DA dešť.kanalizace:116,28*2*(1,34+0,73+1,62+2,42+2,81+2,56)/6</t>
  </si>
  <si>
    <t>kanalizace DB:202,21*2*(1,41+2,13+1,96+2,06+2,35+3,01+2,41)/7</t>
  </si>
  <si>
    <t>kanalizace D:14,66*2*(2,00+1,34)/2</t>
  </si>
  <si>
    <t>přípojka D1:1,87*2*2,00</t>
  </si>
  <si>
    <t>plynovod:(256,51+22,66+12,35+13,48+13,48)*0,90*2</t>
  </si>
  <si>
    <t>hlavní řad SA splašk.kanalizace:208,71*2*(1,55+2,76+2,64+2,72+2,82+1,95)/6</t>
  </si>
  <si>
    <t>SP1:5,15*(1,70+1,30)/2*2</t>
  </si>
  <si>
    <t>SP2:14,80*(2,78+2,20)/2*2</t>
  </si>
  <si>
    <t>SP3:14,80*(2,80+2,10)/2*2</t>
  </si>
  <si>
    <t>SP4:12,97*(2,00+1,87)/2*2</t>
  </si>
  <si>
    <t>drenáž:208,71*0,20*2</t>
  </si>
  <si>
    <t>vodovod:189,30*(1,23+1,21+1,31+1,38+1,44+1,52+1,13)/7*2</t>
  </si>
  <si>
    <t>22,59*(1,22+1,32+1,21)/3*2</t>
  </si>
  <si>
    <t>14,65*(1,19+1,16+1,13+0,84)/4*2*3</t>
  </si>
  <si>
    <t>151101113R00</t>
  </si>
  <si>
    <t xml:space="preserve">Odstranění paženi stěn rýh - příložné - hl. do 8 m </t>
  </si>
  <si>
    <t>161101103R00</t>
  </si>
  <si>
    <t xml:space="preserve">Svislé přemístění výkopku z hor.1-4 do 6,0 m </t>
  </si>
  <si>
    <t>šachty:1,00*1,00*2,49+1,00*1,00*3,02+1,00*1,00*3,88+1*1*4,99+1,00*1,00*5,50</t>
  </si>
  <si>
    <t>1,00*1,00*4,71+1,00*1,00*2,00+1,00*1,00*1,34*2+1,00*1,00*0,73+1*1*2,88</t>
  </si>
  <si>
    <t>hlavní řad SA:208,71*(0,25+0,4*2)*(2,86+2,33+3,5+3,7+4,6+4,94+5,23+5,42+4,6+4,4)/10</t>
  </si>
  <si>
    <t>SP1:5,15*(2,38+1,80)/2*(0,20+0,40*2)</t>
  </si>
  <si>
    <t>SP2:14,80*(5,31+4,80+2,80)/3*(0,20+0,40*2)</t>
  </si>
  <si>
    <t>SP3:14,80*(5,38+5,10+2,80)/3*(0,20+0,40*2)</t>
  </si>
  <si>
    <t>SP4:12,97*(4,43+4,23+3,55)/3*(0,20+0,40*2)</t>
  </si>
  <si>
    <t>kanal.šachty:1,00*1,00*1,80</t>
  </si>
  <si>
    <t>1,00*1,00*2,80*2</t>
  </si>
  <si>
    <t>1,00*1,00*3,55</t>
  </si>
  <si>
    <t>revizní šachty:1,00*1,00*2,86+1,00*1,00*2,33+1,00*1,00*3,45+1,00*1,00*4,53</t>
  </si>
  <si>
    <t>1,00*1,00*4,94+1,00*1,00*5,43+1,00*1,00*4,27</t>
  </si>
  <si>
    <t>162301101R00</t>
  </si>
  <si>
    <t xml:space="preserve">Vodorovné přemístění výkopku z hor.1-4 do 500 m </t>
  </si>
  <si>
    <t>9800,00</t>
  </si>
  <si>
    <t>2817,6254</t>
  </si>
  <si>
    <t>162601102R00</t>
  </si>
  <si>
    <t xml:space="preserve">Vodorovné přemístění výkopku z hor.1-4 do 5000 m </t>
  </si>
  <si>
    <t>sanace:25,00*20,00*1,50</t>
  </si>
  <si>
    <t>1153,1579+644,38</t>
  </si>
  <si>
    <t>167101102R00</t>
  </si>
  <si>
    <t xml:space="preserve">Nakládání výkopku z hor.1-4 v množství nad 100 m3 </t>
  </si>
  <si>
    <t>30,7008</t>
  </si>
  <si>
    <t>171101101R00</t>
  </si>
  <si>
    <t xml:space="preserve">Uložení sypaniny do násypů zhutněných na 95% PS </t>
  </si>
  <si>
    <t>171102103R00</t>
  </si>
  <si>
    <t xml:space="preserve">Uložení sypaniny do násypů, zhutn, na 100% PS </t>
  </si>
  <si>
    <t>174101101R00</t>
  </si>
  <si>
    <t xml:space="preserve">Zásyp jam, rýh, šachet se zhutněním </t>
  </si>
  <si>
    <t>(130,0155+2739,5620+650,52+24,88+643,78+114,6528+772,872)</t>
  </si>
  <si>
    <t>-(38,2176+812,3795+780,00+120,0895+2739,562)</t>
  </si>
  <si>
    <t>175101201R00</t>
  </si>
  <si>
    <t xml:space="preserve">Obsyp objektu bez prohození sypaniny </t>
  </si>
  <si>
    <t>kanal.šachty:1,00*1,00*1,80/2</t>
  </si>
  <si>
    <t>1,00*1,00*2,80*2/2</t>
  </si>
  <si>
    <t>1,00*1,00*3,55/2</t>
  </si>
  <si>
    <t>revizní šachty:(1,00*1,00*2,86+1,00*1,00*2,33+1,00*1,00*3,45+1,00*1,00*4,53)/2</t>
  </si>
  <si>
    <t>(1,00*1,00*4,94+1,00*1,00*5,43+1,00*1,00*4,27)/2</t>
  </si>
  <si>
    <t>175101209R00</t>
  </si>
  <si>
    <t xml:space="preserve">Příplatek za prohození sypaniny pro obsyp objektu </t>
  </si>
  <si>
    <t>180401211R00</t>
  </si>
  <si>
    <t xml:space="preserve">Založení trávníku lučního výsevem v rovině </t>
  </si>
  <si>
    <t>kanaliizace DA:116,28*(0,315+0,40*2)</t>
  </si>
  <si>
    <t>kanalizace D:14,66*(0,315+0,40*2)</t>
  </si>
  <si>
    <t>přípojka D1:1,87*(0,20+0,40*2)</t>
  </si>
  <si>
    <t>20,00*(64,00+56,00+54,00)</t>
  </si>
  <si>
    <t>30,00*1,00</t>
  </si>
  <si>
    <t>15,90*2,50+5,00*6,00+2,50*11,25+15,00*2,50</t>
  </si>
  <si>
    <t>29,00*(2,00+5,00)/2+3,50*6,05*2</t>
  </si>
  <si>
    <t>181101102R00</t>
  </si>
  <si>
    <t xml:space="preserve">Úprava pláně v zářezech v hor. 1-4, se zhutněním </t>
  </si>
  <si>
    <t>vodovod:(189,30+22,59+14,65*3)*0,40</t>
  </si>
  <si>
    <t>720,00+8000,00</t>
  </si>
  <si>
    <t>kanalizace DB:202,21*(0,315+0,40*2)</t>
  </si>
  <si>
    <t>šachty:1,00*1,00*11</t>
  </si>
  <si>
    <t>vsakovací nádrž:15,00*23,00</t>
  </si>
  <si>
    <t>retenční nádrž:25,00/2,5</t>
  </si>
  <si>
    <t>plynovod:318,48*0,40</t>
  </si>
  <si>
    <t>hlavní řad:208,71*(0,25+0,4*2)</t>
  </si>
  <si>
    <t>SP1:5,15*(0,20+0,40*2)</t>
  </si>
  <si>
    <t>SP2:14,80*(0,20+0,40*2)</t>
  </si>
  <si>
    <t>SP3:14,80*(0,20+0,40*2)</t>
  </si>
  <si>
    <t>SP4:12,97*(0,20+0,40*2)</t>
  </si>
  <si>
    <t>181301102R00</t>
  </si>
  <si>
    <t xml:space="preserve">Rozprostření ornice, rovina, tl. 10-15 cm,do 500m2 </t>
  </si>
  <si>
    <t>181301113R00</t>
  </si>
  <si>
    <t xml:space="preserve">Rozprostření ornice, rovina, tl.15-20 cm,nad 500m2 </t>
  </si>
  <si>
    <t>182101101R00</t>
  </si>
  <si>
    <t xml:space="preserve">Svahování v zářezech v hor. 1 - 4 </t>
  </si>
  <si>
    <t>182202112R00</t>
  </si>
  <si>
    <t xml:space="preserve">Svahování břehů nádrže úprava </t>
  </si>
  <si>
    <t>(15,00+15,00+23,00+23,00)*2,50</t>
  </si>
  <si>
    <t>(10,00*2+5,00*2)*2,5</t>
  </si>
  <si>
    <t>199000002R00</t>
  </si>
  <si>
    <t xml:space="preserve">Poplatek za skládku horniny 1- 4 </t>
  </si>
  <si>
    <t>30,00</t>
  </si>
  <si>
    <t>hlavní řad:208,71*(0,25+0,4*2)*0,10</t>
  </si>
  <si>
    <t>SP1:5,15*0,10*(0,20+0,40*2)</t>
  </si>
  <si>
    <t>SP2:14,80*0,10*(0,20+0,40*2)</t>
  </si>
  <si>
    <t>SP3:14,80*0,10*(0,20+0,40*2)</t>
  </si>
  <si>
    <t>SP4:12,97*0,10*(0,20+0,40*2)</t>
  </si>
  <si>
    <t>hlavní řad:208,71*(0,25+0,4*2)*0,35</t>
  </si>
  <si>
    <t>SP1:5,15*0,35*(0,20+0,40*2)</t>
  </si>
  <si>
    <t>SP2:14,80*0,35*(0,20+0,40*2)</t>
  </si>
  <si>
    <t>SP3:14,80*0,35*(0,20+0,40*2)</t>
  </si>
  <si>
    <t>SP4:12,97*0,35*(0,20+0,40*2)</t>
  </si>
  <si>
    <t>kanaliizace DA:116,28*(0,315+0,40*2)*0,45</t>
  </si>
  <si>
    <t>kanalizace DB:202,21*(0,315+0,40*2)*0,45</t>
  </si>
  <si>
    <t>kanalizace D:14,66*(0,315+0,40*2)*0,45</t>
  </si>
  <si>
    <t>přípojka D1:1,87*(0,20+0,40*2)*0,45</t>
  </si>
  <si>
    <t>00572400</t>
  </si>
  <si>
    <t>Směs travní parková I. běžná zátěž PROFI</t>
  </si>
  <si>
    <t>kg</t>
  </si>
  <si>
    <t>3789,225/10</t>
  </si>
  <si>
    <t>148,00/10</t>
  </si>
  <si>
    <t>10364200</t>
  </si>
  <si>
    <t>Ornice pro pozemkové úpravy</t>
  </si>
  <si>
    <t>30,00*1,00*0,15</t>
  </si>
  <si>
    <t>2</t>
  </si>
  <si>
    <t>Základy,zvláštní zakládání</t>
  </si>
  <si>
    <t>289971212R00</t>
  </si>
  <si>
    <t xml:space="preserve">Zřízení vrstvy z geotextilie sklon do 1:5 š.do 6 m </t>
  </si>
  <si>
    <t>40,00*35,00*2</t>
  </si>
  <si>
    <t>69310235</t>
  </si>
  <si>
    <t>Geomříže tříosé</t>
  </si>
  <si>
    <t>40,00*35,00*1,10</t>
  </si>
  <si>
    <t>69366055</t>
  </si>
  <si>
    <t>netkaná geotextilie</t>
  </si>
  <si>
    <t>5</t>
  </si>
  <si>
    <t>Komunikace</t>
  </si>
  <si>
    <t>564681111R00</t>
  </si>
  <si>
    <t>Podklad z kameniva drceného 0-125 mm, sanace</t>
  </si>
  <si>
    <t>25,00*20,00*(1,75+0,75)/2</t>
  </si>
  <si>
    <t>564782111R00</t>
  </si>
  <si>
    <t>Podklad z kam.drceného 32-63 s výplň.kamen. 30 cm propustek</t>
  </si>
  <si>
    <t>20,00*3,00</t>
  </si>
  <si>
    <t>M46</t>
  </si>
  <si>
    <t>Zemní práce při montážích</t>
  </si>
  <si>
    <t>R</t>
  </si>
  <si>
    <t xml:space="preserve">zához kabelové rýhy 35/60 </t>
  </si>
  <si>
    <t>m</t>
  </si>
  <si>
    <t xml:space="preserve">výkop kabelové rýhy 50/120 </t>
  </si>
  <si>
    <t xml:space="preserve">Výkop jámy pro sloup do 10m </t>
  </si>
  <si>
    <t>ks</t>
  </si>
  <si>
    <t xml:space="preserve">výkop kabelové rýhy 35/60 </t>
  </si>
  <si>
    <t xml:space="preserve">zához kabelové rýhy 50/120 </t>
  </si>
  <si>
    <t xml:space="preserve">kabelové lože 50cm </t>
  </si>
  <si>
    <t xml:space="preserve">provizorní úprava terénu </t>
  </si>
  <si>
    <t xml:space="preserve">hutnění zeminy </t>
  </si>
  <si>
    <t xml:space="preserve">kabelové lože pískové 35cm </t>
  </si>
  <si>
    <t/>
  </si>
  <si>
    <t>Vedlejší rozpočtové náklady</t>
  </si>
  <si>
    <t>VRN1</t>
  </si>
  <si>
    <t>Ztížené výrobní podmínky</t>
  </si>
  <si>
    <t>VRN2</t>
  </si>
  <si>
    <t>Oborová přirážka</t>
  </si>
  <si>
    <t>VRN3</t>
  </si>
  <si>
    <t>Přesun stavebních kapacit</t>
  </si>
  <si>
    <t>VRN4</t>
  </si>
  <si>
    <t>Mimostaveništní doprava</t>
  </si>
  <si>
    <t>VRN5</t>
  </si>
  <si>
    <t>Zařízení staveniště</t>
  </si>
  <si>
    <t>VRN6</t>
  </si>
  <si>
    <t>Provoz investora</t>
  </si>
  <si>
    <t>VRN7</t>
  </si>
  <si>
    <t>Kompletační činnost (IČD)</t>
  </si>
  <si>
    <t>VRN8</t>
  </si>
  <si>
    <t>Rezerva rozpočtu</t>
  </si>
  <si>
    <t>SO01</t>
  </si>
  <si>
    <t>zemní práce</t>
  </si>
  <si>
    <t>SO01 zemní práce</t>
  </si>
  <si>
    <t>175101101RT2</t>
  </si>
  <si>
    <t>Obsyp potrubí bez prohození sypaniny s dodáním štěrkopísku frakce 0 - 22 mm</t>
  </si>
  <si>
    <t>175101109R00</t>
  </si>
  <si>
    <t xml:space="preserve">Příplatek za prohození sypaniny pro obsyp potrubí </t>
  </si>
  <si>
    <t xml:space="preserve">bezpečnostní oplocení výkopu </t>
  </si>
  <si>
    <t>kpl</t>
  </si>
  <si>
    <t xml:space="preserve">provedení žlábku dno šachet </t>
  </si>
  <si>
    <t>58337330R</t>
  </si>
  <si>
    <t>Štěrkopísek frakce 0-22 A</t>
  </si>
  <si>
    <t>t</t>
  </si>
  <si>
    <t>hlavní řad:208,71*(0,25+0,4*2)*0,10*2</t>
  </si>
  <si>
    <t>SP1:5,15*0,10*(0,20+0,40*2)*2</t>
  </si>
  <si>
    <t>SP2:14,80*0,10*(0,20+0,40*2)*2</t>
  </si>
  <si>
    <t>SP3:14,80*0,10*(0,20+0,40*2)*2</t>
  </si>
  <si>
    <t>SP4:12,97*0,10*(0,20+0,40*2)*2</t>
  </si>
  <si>
    <t>4</t>
  </si>
  <si>
    <t>Vodorovné konstrukce</t>
  </si>
  <si>
    <t>451572111R00</t>
  </si>
  <si>
    <t xml:space="preserve">Lože pod potrubí z kameniva těženého 0 - 4 mm </t>
  </si>
  <si>
    <t>457531111R00</t>
  </si>
  <si>
    <t xml:space="preserve">Filtr.vrstvy z nezhut.kam. hrubého drcen. 22-32 mm </t>
  </si>
  <si>
    <t>208,71*0,20*0,25</t>
  </si>
  <si>
    <t>8</t>
  </si>
  <si>
    <t>Trubní vedení</t>
  </si>
  <si>
    <t>871218111R00</t>
  </si>
  <si>
    <t xml:space="preserve">Kladení dren. potrubí do rýhy, tvr. PVC, do 90 mm </t>
  </si>
  <si>
    <t>208,71</t>
  </si>
  <si>
    <t>871373121R00</t>
  </si>
  <si>
    <t xml:space="preserve">Montáž trub z plastu, gumový kroužek, DN 300 </t>
  </si>
  <si>
    <t>DN250:208,71</t>
  </si>
  <si>
    <t>SP1 až SP4 DN200:5,15+14,80+15,80+12,97</t>
  </si>
  <si>
    <t>877353121RT8</t>
  </si>
  <si>
    <t>Montáž tvarovek odboč. z PVC gumový kroužek DN 200 včetně dodávky odbočky 250/200 mm</t>
  </si>
  <si>
    <t>kus</t>
  </si>
  <si>
    <t>892581111R00</t>
  </si>
  <si>
    <t xml:space="preserve">Zkouška těsnosti kanalizace DN do 300, vodou </t>
  </si>
  <si>
    <t>892583111R00</t>
  </si>
  <si>
    <t xml:space="preserve">Zabezpečení konců kanal. potrubí DN do 300, vodou </t>
  </si>
  <si>
    <t>úsek</t>
  </si>
  <si>
    <t>894402211R00</t>
  </si>
  <si>
    <t xml:space="preserve">Osazení beton. skruží přechodových 60/100/70/9 </t>
  </si>
  <si>
    <t>894422111R00</t>
  </si>
  <si>
    <t xml:space="preserve">Osazení betonových dílců šachet </t>
  </si>
  <si>
    <t>9</t>
  </si>
  <si>
    <t>894432112R00</t>
  </si>
  <si>
    <t xml:space="preserve">Osazení plastové šachty revizní prům.425 mm, </t>
  </si>
  <si>
    <t>899103111RT2</t>
  </si>
  <si>
    <t>Osazení poklopu s rámem do 150 kg včetně dodávky poklopu lit. kruhového D 600</t>
  </si>
  <si>
    <t>899661312R00</t>
  </si>
  <si>
    <t xml:space="preserve">folie výstražná z PVC šířka 30cm </t>
  </si>
  <si>
    <t>7</t>
  </si>
  <si>
    <t>Zřízení šachet z dílců, dno C25/30, potrubí DN 300 včetně dílců TBS-Q 100/50 PS a TBR-Q 100-63/58 KPS</t>
  </si>
  <si>
    <t xml:space="preserve">dodávka šachet KG komplet DN 425mm </t>
  </si>
  <si>
    <t>napojení kanalizace do kanalizačních šachet nové kanalizace</t>
  </si>
  <si>
    <t>7*2</t>
  </si>
  <si>
    <t>4*2</t>
  </si>
  <si>
    <t>napojení na stávající stoku KT DN500 přes nově usazenou šachtu</t>
  </si>
  <si>
    <t>28611223.A</t>
  </si>
  <si>
    <t>Trubka PVC drenážní flexibilní d 100 mm</t>
  </si>
  <si>
    <t>208,71*1,10</t>
  </si>
  <si>
    <t>28611263.A</t>
  </si>
  <si>
    <t>Trubka kanalizační KGEM SN 8 PVC 200x5,9x1000</t>
  </si>
  <si>
    <t>(5,15+14,80+14,80+12,97)*1,08</t>
  </si>
  <si>
    <t>28611268.A</t>
  </si>
  <si>
    <t>Trubka kanalizační KGEM SN10 PVC 250x7,3x5000</t>
  </si>
  <si>
    <t>208,71*1,04/5</t>
  </si>
  <si>
    <t>28697146</t>
  </si>
  <si>
    <t>Poklop do šachtové roury 425 mm</t>
  </si>
  <si>
    <t>59224104</t>
  </si>
  <si>
    <t>Skruž kanalizační TBS-Q 1000/1000/90 mm</t>
  </si>
  <si>
    <t>59224120R</t>
  </si>
  <si>
    <t>Skruž přechodová TBR-Q 625/600/90/SP (SL)</t>
  </si>
  <si>
    <t>59224349.AR</t>
  </si>
  <si>
    <t>Prstenec vyrovn šachetní TBW-Q.1 63/10</t>
  </si>
  <si>
    <t>99</t>
  </si>
  <si>
    <t>Přesun hmot</t>
  </si>
  <si>
    <t>998276101R00</t>
  </si>
  <si>
    <t xml:space="preserve">Přesun hmot, trubní vedení plastová, otevř. výkop </t>
  </si>
  <si>
    <t>Vytýčení inženýrských sítí</t>
  </si>
  <si>
    <t>Geodetické zaměření</t>
  </si>
  <si>
    <t>Zaměření skutečného stavu</t>
  </si>
  <si>
    <t>SO02</t>
  </si>
  <si>
    <t>kanalizace splašková</t>
  </si>
  <si>
    <t>SO02 kanalizace splašková</t>
  </si>
  <si>
    <t>kanaliizace DA:116,28*(0,315+0,40*2)*0,35</t>
  </si>
  <si>
    <t>kanalizace DB:202,21*(0,315+0,40*2)*0,35</t>
  </si>
  <si>
    <t>kanalizace D:14,66*(0,315+0,40*2)*0,35</t>
  </si>
  <si>
    <t>přípojka D1:1,87*(0,20+0,40*2)*0,35</t>
  </si>
  <si>
    <t>181101123R00</t>
  </si>
  <si>
    <t xml:space="preserve">Vyspádování dna nádrže </t>
  </si>
  <si>
    <t>15,00*23,00</t>
  </si>
  <si>
    <t>10,00*5,00</t>
  </si>
  <si>
    <t>kanaliizace DA:116,28*(0,315+0,40*2)*0,1092</t>
  </si>
  <si>
    <t>kanalizace DB:202,21*(0,315+0,40*2)*0,10*2</t>
  </si>
  <si>
    <t>kanalizace D:14,66*(0,315+0,40*2)*0,10*2</t>
  </si>
  <si>
    <t>přípojka D1:1,87*(0,20+0,40*2)*0,10*2</t>
  </si>
  <si>
    <t>kanaliizace DA:116,28*(0,315+0,40*2)*0,10</t>
  </si>
  <si>
    <t>kanalizace DB:202,21*(0,315+0,40*2)*0,10</t>
  </si>
  <si>
    <t>kanalizace D:14,66*(0,315+0,40*2)*0,10</t>
  </si>
  <si>
    <t>přípojka D1:1,87*(0,20+0,40*2)*0,10</t>
  </si>
  <si>
    <t>(116,26+202,21+14,66)*0,20*0,25</t>
  </si>
  <si>
    <t>463211111R00</t>
  </si>
  <si>
    <t xml:space="preserve">Rovnanina z lomového kamene s vyklínováním spár </t>
  </si>
  <si>
    <t>265,00*0,30</t>
  </si>
  <si>
    <t>465513327R00</t>
  </si>
  <si>
    <t xml:space="preserve">Dlažba z kamene na MC,s vyspár.MCs, tl.do 30 cm </t>
  </si>
  <si>
    <t>1,50*2,00</t>
  </si>
  <si>
    <t>(116,26+202,21+14,66)</t>
  </si>
  <si>
    <t>331,13+1,87</t>
  </si>
  <si>
    <t>2+2+3+4+5+4+1+1+1+2</t>
  </si>
  <si>
    <t>895931111R00</t>
  </si>
  <si>
    <t xml:space="preserve">Vpusti kanal. horské z betonu B 12,5, vel.1200/600 </t>
  </si>
  <si>
    <t>dodávka a montáž regulační prvek+bezpečnostní prvek</t>
  </si>
  <si>
    <t>331,13*1,08</t>
  </si>
  <si>
    <t>1,87*1,10</t>
  </si>
  <si>
    <t>28611272.A</t>
  </si>
  <si>
    <t>Trubka kanalizační KGEM SN 8 PVC 315x9,2x5000</t>
  </si>
  <si>
    <t>(116,26+202,21+14,66)/5*1,04</t>
  </si>
  <si>
    <t>vytýčení inženýrských staveb</t>
  </si>
  <si>
    <t>SO03</t>
  </si>
  <si>
    <t>kanalizace dešťová</t>
  </si>
  <si>
    <t>SO03 kanalizace dešťová</t>
  </si>
  <si>
    <t>vodovod:(189,30+22,59+14,65*3)*0,40*0,20</t>
  </si>
  <si>
    <t>vodovod:10,2336*2</t>
  </si>
  <si>
    <t>vodovod:(189,30+22,59+14,65*3)*0,40*0,10</t>
  </si>
  <si>
    <t>722219191</t>
  </si>
  <si>
    <t xml:space="preserve">Montáž souprav zemních </t>
  </si>
  <si>
    <t>850365121</t>
  </si>
  <si>
    <t xml:space="preserve">Napojení na stávající vodovod  DN 250 </t>
  </si>
  <si>
    <t>857242121</t>
  </si>
  <si>
    <t xml:space="preserve">Montáž tvarovek litin. jednoos.přír. výkop DN 80 </t>
  </si>
  <si>
    <t>857262121</t>
  </si>
  <si>
    <t xml:space="preserve">Montáž tvarovek litin. jednoos. přír. výkop DN 100 </t>
  </si>
  <si>
    <t>857312121</t>
  </si>
  <si>
    <t xml:space="preserve">Montáž tvarovek litin. jednoos. přír. výkop DN 125 </t>
  </si>
  <si>
    <t>857314121</t>
  </si>
  <si>
    <t xml:space="preserve">Montáž tvarovek litin. odboč. přír. výkop DN 125 </t>
  </si>
  <si>
    <t>857362121</t>
  </si>
  <si>
    <t xml:space="preserve">Montáž tvarovek litin. jednoos. přír. výkop DN 250 </t>
  </si>
  <si>
    <t>857364121</t>
  </si>
  <si>
    <t xml:space="preserve">Montáž tvarovek litin. odboč. přír. výkop DN 250 </t>
  </si>
  <si>
    <t>871171121</t>
  </si>
  <si>
    <t xml:space="preserve">Montáž trubek polyetylenových ve výkopu d 40 mm </t>
  </si>
  <si>
    <t>871251121</t>
  </si>
  <si>
    <t xml:space="preserve">Montáž trubek polyetylenových ve výkopu d 110 mm </t>
  </si>
  <si>
    <t>871261121</t>
  </si>
  <si>
    <t xml:space="preserve">Montáž trubek polyetylenových ve výkopu d 125 mm </t>
  </si>
  <si>
    <t>891183111</t>
  </si>
  <si>
    <t xml:space="preserve">Montáž ventilů hlavních pro přípojky DN 40 </t>
  </si>
  <si>
    <t>891241111</t>
  </si>
  <si>
    <t xml:space="preserve">Montáž vodovodních šoupátek ve výkopu DN 80 </t>
  </si>
  <si>
    <t>891247111</t>
  </si>
  <si>
    <t xml:space="preserve">Montáž hydrantů podzemních DN 80 </t>
  </si>
  <si>
    <t>891247211</t>
  </si>
  <si>
    <t xml:space="preserve">Montáž hydrantů nadzemních DN 80 </t>
  </si>
  <si>
    <t>891261111</t>
  </si>
  <si>
    <t xml:space="preserve">Montáž vodovodních šoupátek ve výkopu DN 100 </t>
  </si>
  <si>
    <t>891311111</t>
  </si>
  <si>
    <t xml:space="preserve">Montáž vodovodních šoupátek ve výkopu DN 125 </t>
  </si>
  <si>
    <t>891319111</t>
  </si>
  <si>
    <t xml:space="preserve">Montáž navrtávacích pasů DN 125 </t>
  </si>
  <si>
    <t>892233111</t>
  </si>
  <si>
    <t xml:space="preserve">Desinfekce vodovodního potrubí DN 70 </t>
  </si>
  <si>
    <t>892241111</t>
  </si>
  <si>
    <t xml:space="preserve">Tlaková zkouška vodovodního potrubí DN 80 </t>
  </si>
  <si>
    <t>892271111</t>
  </si>
  <si>
    <t xml:space="preserve">Tlaková zkouška vodovodního potrubí DN 125 </t>
  </si>
  <si>
    <t>892273111</t>
  </si>
  <si>
    <t xml:space="preserve">Desinfekce vodovodního potrubí DN 125 </t>
  </si>
  <si>
    <t>893151111</t>
  </si>
  <si>
    <t xml:space="preserve">Montáž šachty vodoměrné plastové kruhové </t>
  </si>
  <si>
    <t>899401112</t>
  </si>
  <si>
    <t xml:space="preserve">Osazení poklopů litinových šoupátkových </t>
  </si>
  <si>
    <t>899401113</t>
  </si>
  <si>
    <t xml:space="preserve">Osazení poklopů litinových hydrantových </t>
  </si>
  <si>
    <t>998276101</t>
  </si>
  <si>
    <t>905</t>
  </si>
  <si>
    <t xml:space="preserve">revize požárních hydrantů </t>
  </si>
  <si>
    <t>8-001</t>
  </si>
  <si>
    <t>Trubka vodovodní PE 100  SDR 11 40 x 3,6 mm</t>
  </si>
  <si>
    <t>8-002</t>
  </si>
  <si>
    <t>Trubka vodovodní PE 100  SDR 11 RC   110 x 10 mm</t>
  </si>
  <si>
    <t>8-003</t>
  </si>
  <si>
    <t>Trubka vodovodní PE 100  SDR 11  RC  125 x11.4 mm</t>
  </si>
  <si>
    <t>8-004</t>
  </si>
  <si>
    <t>T kus litinový DDN 250 / 100</t>
  </si>
  <si>
    <t>8-005</t>
  </si>
  <si>
    <t>spojka litinová E D250,jištěna proti posunu</t>
  </si>
  <si>
    <t>8-006</t>
  </si>
  <si>
    <t>Šoupě DN 100</t>
  </si>
  <si>
    <t>8-007</t>
  </si>
  <si>
    <t>Šoupě DN 80</t>
  </si>
  <si>
    <t>8-008</t>
  </si>
  <si>
    <t>Šoupě DN 125</t>
  </si>
  <si>
    <t>8-009</t>
  </si>
  <si>
    <t>Zemní tel. souprava pro šoupata</t>
  </si>
  <si>
    <t>8-010</t>
  </si>
  <si>
    <t>Poklop šoupatový + vyrovnávací deska</t>
  </si>
  <si>
    <t>8-011</t>
  </si>
  <si>
    <t>Tkus litinový přír. DN 125 / 80</t>
  </si>
  <si>
    <t>8-012</t>
  </si>
  <si>
    <t>Tkus litinový přír. DN 125 / 100</t>
  </si>
  <si>
    <t>8-013</t>
  </si>
  <si>
    <t>Příruba S 2000 DN 100</t>
  </si>
  <si>
    <t>8-014</t>
  </si>
  <si>
    <t>Příruba S 2000 DN 125</t>
  </si>
  <si>
    <t>8-015</t>
  </si>
  <si>
    <t>Redukce litinová přírubová DN 125 / 100</t>
  </si>
  <si>
    <t>8-016</t>
  </si>
  <si>
    <t>Redukce litinová přírubová DN 125 / 80</t>
  </si>
  <si>
    <t>8-017</t>
  </si>
  <si>
    <t>Redukce litinová přírubová DN 100 / 80</t>
  </si>
  <si>
    <t>8-018</t>
  </si>
  <si>
    <t>Koleno přírubové litinové DN 125  45st</t>
  </si>
  <si>
    <t>8-019</t>
  </si>
  <si>
    <t>Koleno patní přírubové DN 80</t>
  </si>
  <si>
    <t>8-020</t>
  </si>
  <si>
    <t>TP přírubové  DN 80  600 mm</t>
  </si>
  <si>
    <t>8-021</t>
  </si>
  <si>
    <t>Hydrant podzemní DN 80</t>
  </si>
  <si>
    <t>8-022</t>
  </si>
  <si>
    <t>Poklop hydrantový + vyrov. deska</t>
  </si>
  <si>
    <t>8-023</t>
  </si>
  <si>
    <t>Hydrant nadzemní DN 80</t>
  </si>
  <si>
    <t>8-024</t>
  </si>
  <si>
    <t>Navrtávací pas   125 / 6/4"</t>
  </si>
  <si>
    <t>8-025</t>
  </si>
  <si>
    <t>Šoupátko pro dom. přípojky  6/4" x 40</t>
  </si>
  <si>
    <t>8-027</t>
  </si>
  <si>
    <t>Zemní souprava pro dom. přípojky tel.</t>
  </si>
  <si>
    <t>8-028</t>
  </si>
  <si>
    <t>Poklop litinový šoupátkový + vyrov. deska</t>
  </si>
  <si>
    <t>8-029</t>
  </si>
  <si>
    <t>Vodoměrná šachta plastová kruhová</t>
  </si>
  <si>
    <t>8-030</t>
  </si>
  <si>
    <t>Vodoměrná sestava s vodoměrem ve vodoměrné šachtě</t>
  </si>
  <si>
    <t>8-031</t>
  </si>
  <si>
    <t>Spojovací materiál</t>
  </si>
  <si>
    <t>46-001</t>
  </si>
  <si>
    <t>Vyhledávací vodič</t>
  </si>
  <si>
    <t>46-002</t>
  </si>
  <si>
    <t>Výstražná folie modrá</t>
  </si>
  <si>
    <t>vytýčení inženýrských sítí</t>
  </si>
  <si>
    <t>SO04</t>
  </si>
  <si>
    <t>Vodovod</t>
  </si>
  <si>
    <t>SO04 Vodovod</t>
  </si>
  <si>
    <t>113106111R00</t>
  </si>
  <si>
    <t xml:space="preserve">Rozebrání dlažeb z zámkové dlažby </t>
  </si>
  <si>
    <t>113106241R00</t>
  </si>
  <si>
    <t xml:space="preserve">Rozebrání ploch ze silničních panelů </t>
  </si>
  <si>
    <t>113107121R00</t>
  </si>
  <si>
    <t xml:space="preserve">Odstranění podkladu pl. 200 m2,kam.drcené tl.10 cm </t>
  </si>
  <si>
    <t>113107123R00</t>
  </si>
  <si>
    <t xml:space="preserve">Odstranění podkladu pl. 200 m2,kam.drcené tl.30 cm </t>
  </si>
  <si>
    <t>113107141R00</t>
  </si>
  <si>
    <t xml:space="preserve">Odstranění podkladu pl. do 200 m2, živice tl. 5 cm </t>
  </si>
  <si>
    <t>113107143R00</t>
  </si>
  <si>
    <t xml:space="preserve">Odstranění podkladu pl.do 200 m2, živice tl. 15 cm </t>
  </si>
  <si>
    <t>113107222R00</t>
  </si>
  <si>
    <t xml:space="preserve">Odstranění podkladu nad 200 m2,kam.drcené tl.20 cm </t>
  </si>
  <si>
    <t>113151115R00</t>
  </si>
  <si>
    <t xml:space="preserve">Frézování krytu pl.do 500 m2,pruh do 75 cm,tl.6 cm </t>
  </si>
  <si>
    <t>113202111R00</t>
  </si>
  <si>
    <t xml:space="preserve">Vytrhání obrub z krajníků nebo obrubníků stojatých </t>
  </si>
  <si>
    <t>komunikace:60,00*7,00+4,80*12,80+5,00*5,00/2*2</t>
  </si>
  <si>
    <t>14,00*14,00/2*2+7,00*(60,00+32,00)+3,50*(42,00+21,00)</t>
  </si>
  <si>
    <t>3,50*35,00+22,00*4,00/2+28,00*(3,50+7,00+5,00+3,50)/4</t>
  </si>
  <si>
    <t>7,00*14,00+6,00*6,00/2+10,00*10,00/2+7,00*86,00+5,50*13,00</t>
  </si>
  <si>
    <t>8,00*8,00/2*2</t>
  </si>
  <si>
    <t>3</t>
  </si>
  <si>
    <t>Svislé a kompletní konstrukce</t>
  </si>
  <si>
    <t>388995212U00</t>
  </si>
  <si>
    <t xml:space="preserve">Chránička HDPE DN 110 </t>
  </si>
  <si>
    <t>11+2*4,50+12</t>
  </si>
  <si>
    <t>388995214U00</t>
  </si>
  <si>
    <t xml:space="preserve">Chránička HDPE  DN 160 </t>
  </si>
  <si>
    <t>740,85*0,30*0,40</t>
  </si>
  <si>
    <t>564761111R00</t>
  </si>
  <si>
    <t xml:space="preserve">Podklad z kameniva drceného vel.32-63 mm,tl. 20 cm </t>
  </si>
  <si>
    <t>kamenná dlažba:32,35</t>
  </si>
  <si>
    <t>přídlažba:567,65*0,25</t>
  </si>
  <si>
    <t>565165121U00</t>
  </si>
  <si>
    <t xml:space="preserve">Asf beton podkl ACP16 tl80mm 3m- </t>
  </si>
  <si>
    <t>567122111R00</t>
  </si>
  <si>
    <t xml:space="preserve">Podklad z kameniva zpev.cementem KZC 1 tl.12 cm </t>
  </si>
  <si>
    <t>32,35</t>
  </si>
  <si>
    <t>567,65</t>
  </si>
  <si>
    <t>567122114R00</t>
  </si>
  <si>
    <t xml:space="preserve">Podklad z kameniva zpev.cementem KZC 1 tl.15 cm </t>
  </si>
  <si>
    <t>569931132U00</t>
  </si>
  <si>
    <t xml:space="preserve">Zpev krajnice asfalt recykl tl10cm </t>
  </si>
  <si>
    <t>4,60*0,50*2</t>
  </si>
  <si>
    <t>573211111R00</t>
  </si>
  <si>
    <t xml:space="preserve">Postřik živičný spojovací z asfaltu 0,5-0,7 kg/m2 </t>
  </si>
  <si>
    <t>577132111RT2</t>
  </si>
  <si>
    <t>Beton asfaltový ACO 11 S (ABS I) nad 3 m, tl. 4 cm plochy 201-1000 m2</t>
  </si>
  <si>
    <t>591141111R00</t>
  </si>
  <si>
    <t xml:space="preserve">Kladení dlažby velké kostky, lože z MC tl. 5 cm </t>
  </si>
  <si>
    <t>16,00*0,50+25,65*0,50+23,05*0,50</t>
  </si>
  <si>
    <t>597092311RS3</t>
  </si>
  <si>
    <t xml:space="preserve">Žlab odvodňovací DN200+litinový rošt </t>
  </si>
  <si>
    <t>599142111R00</t>
  </si>
  <si>
    <t xml:space="preserve">Zálivka spár asfaltovou suspenzí s prořezem spáry </t>
  </si>
  <si>
    <t>740,85</t>
  </si>
  <si>
    <t xml:space="preserve">napojení odvodňovacího žlabu na trativod </t>
  </si>
  <si>
    <t>2,00*0,50*0,50</t>
  </si>
  <si>
    <t>58380129</t>
  </si>
  <si>
    <t>Kostka dlažební drobná  8/10  10/15</t>
  </si>
  <si>
    <t>T</t>
  </si>
  <si>
    <t>32,35*0,15*2,90</t>
  </si>
  <si>
    <t>871228111R00</t>
  </si>
  <si>
    <t xml:space="preserve">Kladení dren. potrubí do rýhy, tvr. PVC, do 10 mm </t>
  </si>
  <si>
    <t>895941311RT2</t>
  </si>
  <si>
    <t>Zřízení vpusti uliční z dílců typ UVB - 50 včetně dodávky dílců pro uliční vpusti TBV</t>
  </si>
  <si>
    <t>899204111RT2</t>
  </si>
  <si>
    <t>Osazení mříží litinových s rámem nad 150 kg včetně dodávky vtokové mříže s nálevkou</t>
  </si>
  <si>
    <t xml:space="preserve">napojení UV na kanalizaci </t>
  </si>
  <si>
    <t>10*5</t>
  </si>
  <si>
    <t>28611225.A</t>
  </si>
  <si>
    <t>Trubka PVC drenážní flexibilní d 160 mm</t>
  </si>
  <si>
    <t>740,85*1,10</t>
  </si>
  <si>
    <t>91</t>
  </si>
  <si>
    <t>Doplňující práce na komunikaci</t>
  </si>
  <si>
    <t>914001111R00</t>
  </si>
  <si>
    <t>Montáž svislých dopr.značek na sloupky, konzoly včetně dodávky</t>
  </si>
  <si>
    <t>4+1+1</t>
  </si>
  <si>
    <t>915111111U00</t>
  </si>
  <si>
    <t xml:space="preserve">Souvislá čára -125mm bílá barva </t>
  </si>
  <si>
    <t>740*2</t>
  </si>
  <si>
    <t>915491211R00</t>
  </si>
  <si>
    <t xml:space="preserve">Osazení vodícího proužku do MC,podkl.B12,5, 25 cm </t>
  </si>
  <si>
    <t>(8,00+7,30+3,00+7,30+44,20+26,85+20,50+16,15+34,65+16,15+5,25)</t>
  </si>
  <si>
    <t>(3,00+4,65+4,10+11,25+48,10+40+27,90+22,00+5+9+11,40+16,90+4,05+9,30)</t>
  </si>
  <si>
    <t>(25,65+3,00+3,05+3,10+7,95+23,05+20,25+11,40+27,55+36,65)</t>
  </si>
  <si>
    <t>915611111U00</t>
  </si>
  <si>
    <t xml:space="preserve">Předznačení VDZ liniové </t>
  </si>
  <si>
    <t>915701111R00</t>
  </si>
  <si>
    <t xml:space="preserve">reflexní pásky přechody pro chodce </t>
  </si>
  <si>
    <t>3,50*2+6,50</t>
  </si>
  <si>
    <t>917862111R00</t>
  </si>
  <si>
    <t xml:space="preserve">Osazení stojat. obrub. bet. s opěrou,lože z B 12,5 </t>
  </si>
  <si>
    <t>ABO 2-15:(40,00+5,50*2+48,10+5,50*2+25,45)</t>
  </si>
  <si>
    <t>(7,00+4,00+12,10+2,15+36,70+20,40+28,95+6,85+12,10+3,05+3,10+7,95)</t>
  </si>
  <si>
    <t>(14,30+14,55+11,40+1,60+3,30+17,65+16,20+7,00+8,95+5,00+7,90)</t>
  </si>
  <si>
    <t>(16,90+4,90+4,65+3,00+5,25+16,15+26,85+7,30+7,60+7,60+7,30+10,00)</t>
  </si>
  <si>
    <t>(7,30+44,20+20,50+7,30+34,65+14,25+28,00+9,40+5*2+16+17+16)</t>
  </si>
  <si>
    <t>ABO 14-10:(36,70+20,40+28,95)</t>
  </si>
  <si>
    <t>(2,25+3,10+3,05+12,10+6,85+2,25+3,30+17,65+4,55+2,50+9,90+2,00)</t>
  </si>
  <si>
    <t>(92,00+27,00+4,90+3,50+2,00+25,50+5,15+4,80+3,75+4,30+2,25)</t>
  </si>
  <si>
    <t>ABO 13-10:(2,00+7,90+16,90+4,05+6,00+5,00*2+5,50+16,50+6,50+3,85+6,85)</t>
  </si>
  <si>
    <t>(5,15+4,80+3,75+25,65)</t>
  </si>
  <si>
    <t>918101111R00</t>
  </si>
  <si>
    <t xml:space="preserve">Lože pod obrubníky nebo obruby dlažeb z B 12,5 </t>
  </si>
  <si>
    <t>1185,95*0,20*0,30</t>
  </si>
  <si>
    <t>32,35*0,10</t>
  </si>
  <si>
    <t>567,65*0,25*0,08</t>
  </si>
  <si>
    <t>919513111R00</t>
  </si>
  <si>
    <t xml:space="preserve">Zřízení propustku z trub betonových/ŽB DN 50 cm </t>
  </si>
  <si>
    <t>20,00</t>
  </si>
  <si>
    <t>919535555R00</t>
  </si>
  <si>
    <t xml:space="preserve">Obetonování trub propustku betonem prostým B 10 </t>
  </si>
  <si>
    <t>20,00*(1,00+1,00+1,00)*0,30</t>
  </si>
  <si>
    <t xml:space="preserve">napojení,zafrézování na stávající komunikaci </t>
  </si>
  <si>
    <t>9,25+5,50</t>
  </si>
  <si>
    <t xml:space="preserve">Dopravní maják C4a na pojeno na kabel VO </t>
  </si>
  <si>
    <t>592162116</t>
  </si>
  <si>
    <t>Přídlažba silniční nízká  beton 50/25/8 přírodní</t>
  </si>
  <si>
    <t>567,65*2*1,08</t>
  </si>
  <si>
    <t>59217420</t>
  </si>
  <si>
    <t>Obrubník chodníkový ABO 13-10 1000/100/200</t>
  </si>
  <si>
    <t>125,40*1,08</t>
  </si>
  <si>
    <t>59217421</t>
  </si>
  <si>
    <t>Obrubník chodníkový ABO 14-10 1000/100/250</t>
  </si>
  <si>
    <t>333,25*1,08</t>
  </si>
  <si>
    <t>59217460</t>
  </si>
  <si>
    <t>Obrubník silniční dvouvrstvý ABO 2-15  100x15x25cm</t>
  </si>
  <si>
    <t>729,85*1,08</t>
  </si>
  <si>
    <t>59221142</t>
  </si>
  <si>
    <t>Trouba železobetonová osmihranná TZP-Q  500/1000</t>
  </si>
  <si>
    <t>998225111R00</t>
  </si>
  <si>
    <t xml:space="preserve">Přesun hmot, pozemní komunikace, kryt živičný </t>
  </si>
  <si>
    <t>D96</t>
  </si>
  <si>
    <t>Přesuny suti a vybouraných hmot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</si>
  <si>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</si>
  <si>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</si>
  <si>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</si>
  <si>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</si>
  <si>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</si>
  <si>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</si>
  <si>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979087112R00</t>
  </si>
  <si>
    <t xml:space="preserve">Nakládání suti na dopravní prostředky </t>
  </si>
  <si>
    <t>979093111R00</t>
  </si>
  <si>
    <t xml:space="preserve">Uložení suti na skládku bez zhutnění </t>
  </si>
  <si>
    <t>979990001R00</t>
  </si>
  <si>
    <t xml:space="preserve">Poplatek za skládku stavební suti </t>
  </si>
  <si>
    <t>geodetické zaměření</t>
  </si>
  <si>
    <t>DIO</t>
  </si>
  <si>
    <t>SO05</t>
  </si>
  <si>
    <t>SO05 Komunikace</t>
  </si>
  <si>
    <t>chodníky:7,00*2,10+4,55*2,10+2,10*(25,05+24,20+4,85+9,85+9,40)</t>
  </si>
  <si>
    <t>2,10*(52,15+36,70+20,40+28,95+3,10+3,05+12,10+6,85+3,30+17,65)</t>
  </si>
  <si>
    <t>5,00*1,80+2,00*(3,00+8,00+27,00+3,00)+2,20*92,00+2,50*9,90</t>
  </si>
  <si>
    <t>4,55*5,00+5,00*3,50+5,00*3,00+2,25*(25,50+6,55+3,85+6,60+41,85)</t>
  </si>
  <si>
    <t>2,25*(5,15+4,80+3,75+4,80)</t>
  </si>
  <si>
    <t>parkovací stání:40,00*5,00+48,10*5,00+27,55*5,00</t>
  </si>
  <si>
    <t>388113100U00</t>
  </si>
  <si>
    <t xml:space="preserve">Osazení žlabů kabelových </t>
  </si>
  <si>
    <t>564751111R00</t>
  </si>
  <si>
    <t xml:space="preserve">Podklad z kameniva drceného vel.0-63 mm,tl. 15 cm </t>
  </si>
  <si>
    <t>přídlažba:12,10*0,25</t>
  </si>
  <si>
    <t>564811111R00</t>
  </si>
  <si>
    <t xml:space="preserve">Podklad z kladecí vrstvy </t>
  </si>
  <si>
    <t>7,00*2,10+4,55*2,10+2,10*(25,05+24,20+4,85+9,85+9,40)</t>
  </si>
  <si>
    <t>565135121U00</t>
  </si>
  <si>
    <t xml:space="preserve">Asf beton podkl ACP16 tl50mm 3m- </t>
  </si>
  <si>
    <t>40,00*5,00+48,10*5,00+27,55*5,00</t>
  </si>
  <si>
    <t>nájezdová rampa:0,50*(40,00+48,10+27,55)</t>
  </si>
  <si>
    <t>596215021R00</t>
  </si>
  <si>
    <t xml:space="preserve">Kladení zámkové dlažby </t>
  </si>
  <si>
    <t>2,10*(36,70+20,40+28,95+3,10+3,05+12,10+6,85+3,30+17,65)</t>
  </si>
  <si>
    <t>5,50*2+40,00</t>
  </si>
  <si>
    <t>5,50*2+48,10</t>
  </si>
  <si>
    <t>5,50*2+25,45</t>
  </si>
  <si>
    <t>40,00+48,10+27,55</t>
  </si>
  <si>
    <t>Kostka dlažební drobná  8/10 štípaná Itř. 1t=4,0m2</t>
  </si>
  <si>
    <t>0,50*(40,00+48,10+27,55)*0,10*1,10*2,8</t>
  </si>
  <si>
    <t>59</t>
  </si>
  <si>
    <t>Dlažby a předlažby komunikací</t>
  </si>
  <si>
    <t>59245304</t>
  </si>
  <si>
    <t>Dlažba betonová přírodní  20x16,5x6</t>
  </si>
  <si>
    <t>2,10*(36,70+20,40+28,95+3,10+3,05+12,10+6,85+3,30+17,65)*1,08</t>
  </si>
  <si>
    <t>(5,00*1,80+2,00*(3,00+8,00+27,00+3,00)+2,20*92,00+2,50*9,90)*1,08</t>
  </si>
  <si>
    <t>(4,55*5,00+5,00*3,50+5,00*3,00+2,25*(25,50+6,55+3,85+6,60+41,85))*1,08</t>
  </si>
  <si>
    <t>2,25*(5,15+4,80+3,75+4,80)*1,08</t>
  </si>
  <si>
    <t>-40,22*1,08</t>
  </si>
  <si>
    <t>592453041</t>
  </si>
  <si>
    <t>Dlažba betonová červená  pro nevidomé 20x16,5x6</t>
  </si>
  <si>
    <t>Hodnota:38,3616</t>
  </si>
  <si>
    <t>;(0,40*(3,50+3,15))*1,08</t>
  </si>
  <si>
    <t>;(4,00*0,40*2+0,50*1,50*2+3,00*0,40+7,00*0,40+5,00*0,40*2+5,00*0,40)*1,08</t>
  </si>
  <si>
    <t>;(3,30*0,80+0,40*(1,70+0,90)+5,00*0,40*2+3,00*0,80+5,00*0,40+1,30*0,80)*1,08</t>
  </si>
  <si>
    <t>;(5,00*0,40+1,30*0,80+5,00*0,40)*1,08</t>
  </si>
  <si>
    <t>Montáž svislých dopr.značek na sloupky, konzoly včetně dodávky+ dodatková tabulky</t>
  </si>
  <si>
    <t>5,00*(15,00+18,00+8,00)</t>
  </si>
  <si>
    <t>915131112U00</t>
  </si>
  <si>
    <t>Plošné značení bílá barva reflex znak invalida</t>
  </si>
  <si>
    <t>915131115U00</t>
  </si>
  <si>
    <t>červený nátěr asfalt zona</t>
  </si>
  <si>
    <t>5,00*1,20*2</t>
  </si>
  <si>
    <t>nájezdová rampa:0,50*(40,00+48,10+27,55)*0,05</t>
  </si>
  <si>
    <t>998223011R00</t>
  </si>
  <si>
    <t xml:space="preserve">Přesun hmot, pozemní komunikace, kryt dlážděný </t>
  </si>
  <si>
    <t>M21</t>
  </si>
  <si>
    <t>Elektromontáže</t>
  </si>
  <si>
    <t xml:space="preserve">kabelový žlab 50/20/20+ rošt </t>
  </si>
  <si>
    <t>92*2*1,04</t>
  </si>
  <si>
    <t>Zaněření skutečného stavu</t>
  </si>
  <si>
    <t>SO06</t>
  </si>
  <si>
    <t>Chodník a parkovací stání</t>
  </si>
  <si>
    <t>SO06 Chodník a parkovací stání</t>
  </si>
  <si>
    <t xml:space="preserve">svítidlo led přechodové </t>
  </si>
  <si>
    <t xml:space="preserve">svorkovnice stožárová pro 4*35mm2 </t>
  </si>
  <si>
    <t xml:space="preserve">výložník s bočním vyložením 1,5-2,5m </t>
  </si>
  <si>
    <t xml:space="preserve">svítidlo led 50W </t>
  </si>
  <si>
    <t xml:space="preserve">sloup přechodový výšky 6m nad terén </t>
  </si>
  <si>
    <t xml:space="preserve">autojeřáb </t>
  </si>
  <si>
    <t>hod</t>
  </si>
  <si>
    <t xml:space="preserve">výchozí revize </t>
  </si>
  <si>
    <t xml:space="preserve">geodetické zaměření kabelové trasy </t>
  </si>
  <si>
    <t xml:space="preserve">přesun materiálu dopravní náklady </t>
  </si>
  <si>
    <t>km</t>
  </si>
  <si>
    <t xml:space="preserve">montáž plošina </t>
  </si>
  <si>
    <t xml:space="preserve">příprava a koordinace stavby DSPS </t>
  </si>
  <si>
    <t xml:space="preserve">výložník 1,8m nahoru 1 m do boku na pr.89 </t>
  </si>
  <si>
    <t xml:space="preserve">svorka zemnící </t>
  </si>
  <si>
    <t xml:space="preserve">chránička pr.110mm vnější </t>
  </si>
  <si>
    <t xml:space="preserve">uzemnění v zemi drát FeZn pr.10mm </t>
  </si>
  <si>
    <t xml:space="preserve">kabel AYKY 4*35mm2 </t>
  </si>
  <si>
    <t xml:space="preserve">ukončení kabelu do 4*35mm2 </t>
  </si>
  <si>
    <t xml:space="preserve">folie výstražná </t>
  </si>
  <si>
    <t xml:space="preserve">svítidlo LED 42W </t>
  </si>
  <si>
    <t xml:space="preserve">sloup žár zinek 602m nad terén 159/114/89 </t>
  </si>
  <si>
    <t xml:space="preserve">sloup žár.zinek 8m nad terén 159/89/60 </t>
  </si>
  <si>
    <t xml:space="preserve">stožárové pouzdro pro sloup VO 10m </t>
  </si>
  <si>
    <t xml:space="preserve">podkladové vrstv y vozovky štěrk 40cm </t>
  </si>
  <si>
    <t>SO07</t>
  </si>
  <si>
    <t>Veřejné osvětlení</t>
  </si>
  <si>
    <t>SO07 Veřejné osvětlení</t>
  </si>
  <si>
    <t>plynovod:318,48*0,40*0,20</t>
  </si>
  <si>
    <t>plynovod:12,73*2</t>
  </si>
  <si>
    <t>318,48*0,40*0,10</t>
  </si>
  <si>
    <t>M23</t>
  </si>
  <si>
    <t>Montáže potrubí</t>
  </si>
  <si>
    <t>23-002</t>
  </si>
  <si>
    <t xml:space="preserve">Napojení na stávající řád za učasti správce sítě </t>
  </si>
  <si>
    <t>230120041</t>
  </si>
  <si>
    <t xml:space="preserve">Čištění potrubí profukováním nebo proplach. DN 32 </t>
  </si>
  <si>
    <t>230120044</t>
  </si>
  <si>
    <t xml:space="preserve">Čištění potrubí profukováním nebo proplach. DN 65 </t>
  </si>
  <si>
    <t>230170011</t>
  </si>
  <si>
    <t xml:space="preserve">Zkouška těsnosti potrubí, DN do 40 </t>
  </si>
  <si>
    <t>230170012</t>
  </si>
  <si>
    <t xml:space="preserve">Zkouška těsnosti potrubí, DN 50 - 80 </t>
  </si>
  <si>
    <t>230180011</t>
  </si>
  <si>
    <t xml:space="preserve">Montáž trub z plastických hmot PE, PP, 32 x 3,4 </t>
  </si>
  <si>
    <t>230180022</t>
  </si>
  <si>
    <t xml:space="preserve">Montáž trub z plastických hmot PE, PP, 63 x 5,7 </t>
  </si>
  <si>
    <t>230180066</t>
  </si>
  <si>
    <t xml:space="preserve">Montáž trubních dílů PE, PP, D 32 </t>
  </si>
  <si>
    <t>230180069</t>
  </si>
  <si>
    <t xml:space="preserve">Montáž trubních dílů PE, PP, D 63 </t>
  </si>
  <si>
    <t>230230016</t>
  </si>
  <si>
    <t xml:space="preserve">Hlavní tlaková zkouška vzduchem 0,6 MPa, DN 50 </t>
  </si>
  <si>
    <t>230230016887</t>
  </si>
  <si>
    <t xml:space="preserve">Hlavní tlaková zkouška vzduchem 0,6 MPa, D 32 </t>
  </si>
  <si>
    <t>99-001</t>
  </si>
  <si>
    <t xml:space="preserve">Revize plynoinstalace, vypracování revizní knihy, </t>
  </si>
  <si>
    <t>23-001</t>
  </si>
  <si>
    <t>Potrubí plynové PE  D 63</t>
  </si>
  <si>
    <t>23-003</t>
  </si>
  <si>
    <t>T kus navrtávací el. tvar. D 110 / 63</t>
  </si>
  <si>
    <t>23-004</t>
  </si>
  <si>
    <t>El. tvarovka hrdlo D 63</t>
  </si>
  <si>
    <t>23-005</t>
  </si>
  <si>
    <t>El. tvarovka Koleno D 63  45 st</t>
  </si>
  <si>
    <t>23-006</t>
  </si>
  <si>
    <t>El. tvarovka Koleno D 63  90 st</t>
  </si>
  <si>
    <t>23-007</t>
  </si>
  <si>
    <t>El. tvarovka T kus  D 63</t>
  </si>
  <si>
    <t>23-008</t>
  </si>
  <si>
    <t>El. tvarovka záslepka D 63</t>
  </si>
  <si>
    <t>23-009</t>
  </si>
  <si>
    <t>Trobka PE D 90  chránička vč. montáže</t>
  </si>
  <si>
    <t>23-010</t>
  </si>
  <si>
    <t>Trubka plynová D 32</t>
  </si>
  <si>
    <t>23-011</t>
  </si>
  <si>
    <t>Chránička potrubí  D 50  vč. montáže PE</t>
  </si>
  <si>
    <t>23-012</t>
  </si>
  <si>
    <t>Navrtávací odbočkový T kus  63/32 el. tvar.</t>
  </si>
  <si>
    <t>23-013</t>
  </si>
  <si>
    <t>El. tvarovka hrdlo D 32</t>
  </si>
  <si>
    <t>23-014</t>
  </si>
  <si>
    <t>El. tvarovka koleno D 32  90st</t>
  </si>
  <si>
    <t>23-015</t>
  </si>
  <si>
    <t>šroubení s vnějším závitem KK  32 x 1"</t>
  </si>
  <si>
    <t>460490012T1</t>
  </si>
  <si>
    <t xml:space="preserve">Zakrytí potrubí výstražnou folií  33CM </t>
  </si>
  <si>
    <t>Signalizační vodič   CY 6</t>
  </si>
  <si>
    <t>SO08</t>
  </si>
  <si>
    <t>plynovod</t>
  </si>
  <si>
    <t>SO08 plynovod</t>
  </si>
  <si>
    <t>111201101R00</t>
  </si>
  <si>
    <t xml:space="preserve">Odstranění křovin i s kořeny na ploše do 1000 m2 </t>
  </si>
  <si>
    <t>111201401R00</t>
  </si>
  <si>
    <t xml:space="preserve">Spálení křovin a stromů o průměru do 100 mm </t>
  </si>
  <si>
    <t>112101101R00</t>
  </si>
  <si>
    <t xml:space="preserve">Kácení stromů listnatých o průměru kmene 10-30 cm </t>
  </si>
  <si>
    <t>112101102R00</t>
  </si>
  <si>
    <t xml:space="preserve">Kácení stromů listnatých o průměru kmene 30-50 cm </t>
  </si>
  <si>
    <t>112111111R00</t>
  </si>
  <si>
    <t xml:space="preserve">Spálení větví všech druhů stromů </t>
  </si>
  <si>
    <t>112201101R00</t>
  </si>
  <si>
    <t xml:space="preserve">Odstranění pařezů pod úrovní, o průměru 10 - 30 cm </t>
  </si>
  <si>
    <t>112201102R00</t>
  </si>
  <si>
    <t xml:space="preserve">Odstranění pařezů pod úrovní, o průměru 30 - 50 cm </t>
  </si>
  <si>
    <t>152922311R00</t>
  </si>
  <si>
    <t>Zajištění svahu dřevěnými latěmi proti sesuvu mulčovací kůry</t>
  </si>
  <si>
    <t>162301401R00</t>
  </si>
  <si>
    <t xml:space="preserve">Vod.přemístění větví listnatých, D 30cm  do 5000 m </t>
  </si>
  <si>
    <t>162301402R00</t>
  </si>
  <si>
    <t xml:space="preserve">Vod.přemístění větví listnatých, D 50cm  do 5000 m </t>
  </si>
  <si>
    <t>162301411R00</t>
  </si>
  <si>
    <t xml:space="preserve">Vod.přemístění kmenů listnatých, D 30cm  do 5000 m </t>
  </si>
  <si>
    <t>162301412R00</t>
  </si>
  <si>
    <t xml:space="preserve">Vod.přemístění kmenů listnatých, D 50cm  do 5000 m </t>
  </si>
  <si>
    <t>162301421R00</t>
  </si>
  <si>
    <t xml:space="preserve">Vodorovné přemístění pařezů  D 30 cm do 5000 m </t>
  </si>
  <si>
    <t>162301422R00</t>
  </si>
  <si>
    <t xml:space="preserve">Vodorovné přemístění pařezů  D 50 cm do 5000 m </t>
  </si>
  <si>
    <t>162301501R00</t>
  </si>
  <si>
    <t xml:space="preserve">Vodorovné přemístění křovin do  5000 m </t>
  </si>
  <si>
    <t>183101112R00</t>
  </si>
  <si>
    <t xml:space="preserve">Hloub. jamek bez výměny půdy do 0,02 m3, svah 1:5 </t>
  </si>
  <si>
    <t>183102132R00</t>
  </si>
  <si>
    <t xml:space="preserve">Hloub. jamek bez výměny půdy do 0,02 m3, svah 1:2 </t>
  </si>
  <si>
    <t>183102135R00</t>
  </si>
  <si>
    <t xml:space="preserve">Hloub. jamek bez výměny půdy do 0,4 m3, svah 1:2 </t>
  </si>
  <si>
    <t>183102221R00</t>
  </si>
  <si>
    <t xml:space="preserve">Hloubení jamek 50% výměny půdy do 1 m3, svah 1:2 </t>
  </si>
  <si>
    <t>183552231R00</t>
  </si>
  <si>
    <t xml:space="preserve">Hnojení rostlin s rozdělením k jednotlivým rostlin </t>
  </si>
  <si>
    <t>184102121R00</t>
  </si>
  <si>
    <t xml:space="preserve">Výsadba dřevin s balem D do 20 cm, na svahu 1:2 </t>
  </si>
  <si>
    <t>184102122R00</t>
  </si>
  <si>
    <t xml:space="preserve">Výsadba dřevin s balem D do 20 cm, na svahu 1:5 </t>
  </si>
  <si>
    <t>184102124R00</t>
  </si>
  <si>
    <t xml:space="preserve">Výsadba dřevin s balem D do 50 cm, na svahu 1:2 </t>
  </si>
  <si>
    <t>184102125R00</t>
  </si>
  <si>
    <t xml:space="preserve">Výsadba dřevin s balem D do 60 cm, na svahu 1:2 </t>
  </si>
  <si>
    <t>184102411R00</t>
  </si>
  <si>
    <t xml:space="preserve">Výsadba keře bez balu výšky do 1 m, na svahu 1:2 </t>
  </si>
  <si>
    <t>184202112R00</t>
  </si>
  <si>
    <t xml:space="preserve">Ukotvení dřeviny kůly D do 10 cm, dl. do 3 m </t>
  </si>
  <si>
    <t>184202123U00</t>
  </si>
  <si>
    <t xml:space="preserve">Ukotvení dřevin kůl D -0,1m dl -3m </t>
  </si>
  <si>
    <t>184501115R00</t>
  </si>
  <si>
    <t xml:space="preserve">Zhotovení obalu kmene z juty, 2vrstvy, svah 1:2 </t>
  </si>
  <si>
    <t>184802111R00</t>
  </si>
  <si>
    <t xml:space="preserve">Chem. odplevelení před založ.kultury </t>
  </si>
  <si>
    <t>184802215R00</t>
  </si>
  <si>
    <t xml:space="preserve">Chem. odplevelení před založ. kultury, svah 1:2 </t>
  </si>
  <si>
    <t>184804112R00</t>
  </si>
  <si>
    <t xml:space="preserve">Ochrana dřevin před okusem z drát.pletiva v rovině </t>
  </si>
  <si>
    <t>184804114R00</t>
  </si>
  <si>
    <t xml:space="preserve">Příplatek za ochranu před okusem na svahu 1 : 2 </t>
  </si>
  <si>
    <t>184816111R00</t>
  </si>
  <si>
    <t xml:space="preserve">Hnojení sazenic průmysl. hnojivy do 0,25 kg k 1saz </t>
  </si>
  <si>
    <t>184901112R00</t>
  </si>
  <si>
    <t xml:space="preserve">Osazení kůlů k dřevině s uvázáním, dl. kůlů do 3 m </t>
  </si>
  <si>
    <t>184921093R00</t>
  </si>
  <si>
    <t xml:space="preserve">Mulčování rostlin tl. do 0,1 m ve svahu do 1:2 </t>
  </si>
  <si>
    <t>184921094R00</t>
  </si>
  <si>
    <t xml:space="preserve">Mulčování rostlin tl. do 0,1 m, svah do 1:5 </t>
  </si>
  <si>
    <t>184921097R00</t>
  </si>
  <si>
    <t xml:space="preserve">Mulčování rostlin tl. do 0,15 m, svah do 1:2 </t>
  </si>
  <si>
    <t>185851111R00</t>
  </si>
  <si>
    <t xml:space="preserve">Dovoz vody pro zálivku rostlin do 6 km </t>
  </si>
  <si>
    <t>18500000</t>
  </si>
  <si>
    <t xml:space="preserve">aplikace půdního kondicioneru </t>
  </si>
  <si>
    <t>998236251</t>
  </si>
  <si>
    <t xml:space="preserve">přesun hmot pro sadovnické a krajinářské úpravy </t>
  </si>
  <si>
    <t>M</t>
  </si>
  <si>
    <t xml:space="preserve">Spiraea cinerea Grefsheim </t>
  </si>
  <si>
    <t xml:space="preserve">Potentila fruticosa Snowmonth </t>
  </si>
  <si>
    <t xml:space="preserve">Forsythia x intermedia Maluch </t>
  </si>
  <si>
    <t xml:space="preserve">lonicera xylosteum </t>
  </si>
  <si>
    <t xml:space="preserve">Physocarpus opulifolius </t>
  </si>
  <si>
    <t xml:space="preserve">Euonymus europaeus </t>
  </si>
  <si>
    <t xml:space="preserve">Aronia melanocarpa </t>
  </si>
  <si>
    <t xml:space="preserve">drenážní trubka pro zalití stromů </t>
  </si>
  <si>
    <t xml:space="preserve">Hedera helix </t>
  </si>
  <si>
    <t xml:space="preserve">Acer platanoides 12-14 </t>
  </si>
  <si>
    <t xml:space="preserve">Příčky pro kotvení stromů </t>
  </si>
  <si>
    <t xml:space="preserve">Tilia cordata Greenspire 12-14 </t>
  </si>
  <si>
    <t xml:space="preserve">Sorbus aucuparia 12-14 </t>
  </si>
  <si>
    <t xml:space="preserve">totální herbicid roundup </t>
  </si>
  <si>
    <t>l</t>
  </si>
  <si>
    <t xml:space="preserve">kůra mulčovací </t>
  </si>
  <si>
    <t xml:space="preserve">Pinus nigra 150-175cm </t>
  </si>
  <si>
    <t xml:space="preserve">terracotem půdní smáčedlo </t>
  </si>
  <si>
    <t xml:space="preserve">Kůly pro kotvení stromů </t>
  </si>
  <si>
    <t xml:space="preserve">Vyvazovací páska pro kotvení stromů </t>
  </si>
  <si>
    <t>organické tabletové hnojivo s postupným uvolňováním látek</t>
  </si>
  <si>
    <t xml:space="preserve">dřevěné hranoly proti sesuvu půdy </t>
  </si>
  <si>
    <t xml:space="preserve">fyzikální půdní kondicioner po 20kg </t>
  </si>
  <si>
    <t xml:space="preserve">kůra mulčovací VL </t>
  </si>
  <si>
    <t xml:space="preserve">plný zásobní hnojivo </t>
  </si>
  <si>
    <t xml:space="preserve">založení závlahové trubky </t>
  </si>
  <si>
    <t xml:space="preserve">rašelina zahradní a kompostová trř. I vl. </t>
  </si>
  <si>
    <t xml:space="preserve">růže svraskalá Rosa rigosa 40-60cm </t>
  </si>
  <si>
    <t xml:space="preserve">jasan úzkolistý Fraxinus angostifolia ok 14-16 </t>
  </si>
  <si>
    <t xml:space="preserve">plotovina pro ochranu stromků PE 300R </t>
  </si>
  <si>
    <t xml:space="preserve">tkanina jutová JH 427 g/m2 š.160cm přírodní </t>
  </si>
  <si>
    <t xml:space="preserve">popruh jednovrstvý polypropylen šíře 40mm </t>
  </si>
  <si>
    <t xml:space="preserve">kůl vyvazovací impregnovaný 250*6cm </t>
  </si>
  <si>
    <t xml:space="preserve">tavola kalinolistá-Physocarpus opulifolius 40-60cm </t>
  </si>
  <si>
    <t xml:space="preserve">příčka spojovací ke kůlům impregnovaná 50*6cm </t>
  </si>
  <si>
    <t>SO09</t>
  </si>
  <si>
    <t>Sadové úpravy</t>
  </si>
  <si>
    <t>SO09 Sadové úpravy</t>
  </si>
  <si>
    <t>2019/045 Podnikatelský park Milevsko</t>
  </si>
  <si>
    <t>Základ DPH 15 %</t>
  </si>
  <si>
    <t>Základ DPH 21 %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</si>
</sst>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0000"/>
  </numFmts>
  <fonts count="31">
    <font>
      <sz val="10"/>
      <name val="Arial CE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 CE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4"/>
      <color indexed="22"/>
      <name val="Arial"/>
      <family val="2"/>
      <charset val="238"/>
    </font>
    <font>
      <sz val="10"/>
      <color indexed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4"/>
      <color indexed="9"/>
      <name val="Arial"/>
      <family val="2"/>
      <charset val="238"/>
    </font>
    <font>
      <sz val="4"/>
      <color indexed="22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7" fillId="0" borderId="0"/>
  </cellStyleXfs>
  <cellXfs count="197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1" xfId="0" applyFont="1" applyFill="1" applyBorder="1"/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/>
    <xf numFmtId="0" fontId="2" fillId="3" borderId="5" xfId="0" applyFont="1" applyFill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7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0" fillId="3" borderId="11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5" fillId="2" borderId="0" xfId="0" applyFont="1" applyFill="1"/>
    <xf numFmtId="0" fontId="6" fillId="2" borderId="0" xfId="0" applyFont="1" applyFill="1" applyAlignment="1">
      <alignment horizontal="left" wrapText="1"/>
    </xf>
    <xf numFmtId="0" fontId="8" fillId="0" borderId="0" xfId="0" applyFont="1"/>
    <xf numFmtId="0" fontId="9" fillId="0" borderId="0" xfId="0" applyFont="1"/>
    <xf numFmtId="0" fontId="9" fillId="0" borderId="0" xfId="0" applyFont="1" applyAlignment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/>
    <xf numFmtId="0" fontId="11" fillId="0" borderId="0" xfId="0" applyFont="1" applyAlignment="1">
      <alignment horizontal="right"/>
    </xf>
    <xf numFmtId="14" fontId="11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49" fontId="9" fillId="0" borderId="0" xfId="0" applyNumberFormat="1" applyFont="1"/>
    <xf numFmtId="0" fontId="13" fillId="0" borderId="0" xfId="0" applyFont="1" applyAlignment="1">
      <alignment horizontal="right"/>
    </xf>
    <xf numFmtId="49" fontId="14" fillId="0" borderId="0" xfId="0" applyNumberFormat="1" applyFont="1" applyAlignment="1" applyProtection="1">
      <alignment horizontal="left"/>
      <protection locked="0"/>
    </xf>
    <xf numFmtId="0" fontId="14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/>
    <xf numFmtId="0" fontId="9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2" fillId="4" borderId="7" xfId="0" applyFont="1" applyFill="1" applyBorder="1" applyAlignment="1">
      <alignment wrapText="1"/>
    </xf>
    <xf numFmtId="0" fontId="12" fillId="4" borderId="8" xfId="0" applyFont="1" applyFill="1" applyBorder="1" applyAlignment="1">
      <alignment wrapText="1"/>
    </xf>
    <xf numFmtId="0" fontId="12" fillId="4" borderId="13" xfId="0" applyFont="1" applyFill="1" applyBorder="1" applyAlignment="1">
      <alignment wrapText="1"/>
    </xf>
    <xf numFmtId="0" fontId="12" fillId="4" borderId="7" xfId="0" applyFont="1" applyFill="1" applyBorder="1" applyAlignment="1">
      <alignment horizontal="right" wrapText="1"/>
    </xf>
    <xf numFmtId="0" fontId="9" fillId="4" borderId="8" xfId="0" applyFont="1" applyFill="1" applyBorder="1" applyAlignment="1"/>
    <xf numFmtId="0" fontId="12" fillId="4" borderId="8" xfId="0" applyFont="1" applyFill="1" applyBorder="1" applyAlignment="1">
      <alignment horizontal="right" wrapText="1"/>
    </xf>
    <xf numFmtId="0" fontId="12" fillId="4" borderId="13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15" xfId="0" applyFont="1" applyBorder="1" applyAlignment="1">
      <alignment vertical="center"/>
    </xf>
    <xf numFmtId="4" fontId="9" fillId="0" borderId="16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2" borderId="0" xfId="0" applyNumberFormat="1" applyFont="1" applyFill="1" applyBorder="1" applyAlignment="1">
      <alignment vertical="center"/>
    </xf>
    <xf numFmtId="4" fontId="9" fillId="0" borderId="14" xfId="0" applyNumberFormat="1" applyFont="1" applyBorder="1" applyAlignment="1">
      <alignment horizontal="right" vertical="center"/>
    </xf>
    <xf numFmtId="4" fontId="9" fillId="0" borderId="0" xfId="0" applyNumberFormat="1" applyFont="1" applyBorder="1" applyAlignment="1">
      <alignment horizontal="right" vertical="center"/>
    </xf>
    <xf numFmtId="4" fontId="9" fillId="0" borderId="0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/>
    </xf>
    <xf numFmtId="0" fontId="9" fillId="3" borderId="0" xfId="0" applyFont="1" applyFill="1" applyBorder="1" applyAlignment="1" applyProtection="1">
      <alignment horizontal="right" vertical="center"/>
      <protection locked="0"/>
    </xf>
    <xf numFmtId="0" fontId="9" fillId="0" borderId="15" xfId="0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14" fillId="4" borderId="7" xfId="0" applyFont="1" applyFill="1" applyBorder="1" applyAlignment="1">
      <alignment vertical="center"/>
    </xf>
    <xf numFmtId="0" fontId="15" fillId="4" borderId="8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4" fontId="14" fillId="4" borderId="22" xfId="0" applyNumberFormat="1" applyFont="1" applyFill="1" applyBorder="1" applyAlignment="1">
      <alignment horizontal="right" vertical="center"/>
    </xf>
    <xf numFmtId="4" fontId="14" fillId="4" borderId="23" xfId="0" applyNumberFormat="1" applyFont="1" applyFill="1" applyBorder="1" applyAlignment="1">
      <alignment horizontal="right" vertical="center"/>
    </xf>
    <xf numFmtId="4" fontId="14" fillId="4" borderId="23" xfId="0" applyNumberFormat="1" applyFont="1" applyFill="1" applyBorder="1" applyAlignment="1">
      <alignment horizontal="right" vertical="center"/>
    </xf>
    <xf numFmtId="0" fontId="9" fillId="4" borderId="24" xfId="0" applyFont="1" applyFill="1" applyBorder="1" applyAlignment="1">
      <alignment horizontal="right" vertical="center"/>
    </xf>
    <xf numFmtId="4" fontId="15" fillId="2" borderId="0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4" fontId="9" fillId="0" borderId="0" xfId="0" applyNumberFormat="1" applyFont="1"/>
    <xf numFmtId="0" fontId="12" fillId="4" borderId="7" xfId="0" applyFont="1" applyFill="1" applyBorder="1" applyAlignment="1">
      <alignment vertical="center"/>
    </xf>
    <xf numFmtId="0" fontId="15" fillId="4" borderId="5" xfId="0" applyFont="1" applyFill="1" applyBorder="1" applyAlignment="1">
      <alignment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 applyProtection="1">
      <alignment horizontal="center" vertical="center" wrapText="1"/>
      <protection locked="0"/>
    </xf>
    <xf numFmtId="49" fontId="11" fillId="0" borderId="16" xfId="0" applyNumberFormat="1" applyFont="1" applyBorder="1" applyAlignment="1">
      <alignment horizontal="left"/>
    </xf>
    <xf numFmtId="0" fontId="11" fillId="0" borderId="8" xfId="0" applyFont="1" applyBorder="1" applyAlignment="1">
      <alignment horizontal="left" shrinkToFit="1"/>
    </xf>
    <xf numFmtId="0" fontId="11" fillId="0" borderId="13" xfId="0" applyFont="1" applyBorder="1" applyAlignment="1">
      <alignment horizontal="left" shrinkToFit="1"/>
    </xf>
    <xf numFmtId="164" fontId="11" fillId="0" borderId="26" xfId="0" applyNumberFormat="1" applyFont="1" applyBorder="1"/>
    <xf numFmtId="3" fontId="12" fillId="0" borderId="16" xfId="0" applyNumberFormat="1" applyFont="1" applyBorder="1" applyAlignment="1">
      <alignment horizontal="right"/>
    </xf>
    <xf numFmtId="3" fontId="11" fillId="0" borderId="27" xfId="0" applyNumberFormat="1" applyFont="1" applyBorder="1" applyAlignment="1">
      <alignment horizontal="right"/>
    </xf>
    <xf numFmtId="3" fontId="11" fillId="3" borderId="26" xfId="0" applyNumberFormat="1" applyFont="1" applyFill="1" applyBorder="1" applyAlignment="1" applyProtection="1">
      <alignment horizontal="right"/>
      <protection locked="0"/>
    </xf>
    <xf numFmtId="0" fontId="12" fillId="2" borderId="7" xfId="0" applyFont="1" applyFill="1" applyBorder="1" applyAlignment="1">
      <alignment vertical="center"/>
    </xf>
    <xf numFmtId="49" fontId="12" fillId="2" borderId="8" xfId="0" applyNumberFormat="1" applyFont="1" applyFill="1" applyBorder="1" applyAlignment="1">
      <alignment horizontal="left" vertical="center"/>
    </xf>
    <xf numFmtId="0" fontId="12" fillId="2" borderId="13" xfId="0" applyFont="1" applyFill="1" applyBorder="1" applyAlignment="1">
      <alignment vertical="center"/>
    </xf>
    <xf numFmtId="164" fontId="11" fillId="0" borderId="5" xfId="0" applyNumberFormat="1" applyFont="1" applyBorder="1"/>
    <xf numFmtId="3" fontId="12" fillId="2" borderId="28" xfId="0" applyNumberFormat="1" applyFont="1" applyFill="1" applyBorder="1" applyAlignment="1">
      <alignment horizontal="right" vertical="center"/>
    </xf>
    <xf numFmtId="3" fontId="12" fillId="2" borderId="25" xfId="0" applyNumberFormat="1" applyFont="1" applyFill="1" applyBorder="1" applyAlignment="1">
      <alignment horizontal="right" vertical="center"/>
    </xf>
    <xf numFmtId="3" fontId="12" fillId="2" borderId="7" xfId="0" applyNumberFormat="1" applyFont="1" applyFill="1" applyBorder="1" applyAlignment="1">
      <alignment horizontal="right" vertical="center"/>
    </xf>
    <xf numFmtId="3" fontId="12" fillId="2" borderId="5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6" fillId="3" borderId="7" xfId="0" applyFont="1" applyFill="1" applyBorder="1" applyAlignment="1" applyProtection="1">
      <alignment vertical="top" wrapText="1"/>
      <protection locked="0"/>
    </xf>
    <xf numFmtId="0" fontId="16" fillId="3" borderId="8" xfId="0" applyFont="1" applyFill="1" applyBorder="1" applyAlignment="1" applyProtection="1">
      <alignment vertical="top" wrapText="1"/>
      <protection locked="0"/>
    </xf>
    <xf numFmtId="0" fontId="16" fillId="3" borderId="13" xfId="0" applyFont="1" applyFill="1" applyBorder="1" applyAlignment="1" applyProtection="1">
      <alignment vertical="top" wrapText="1"/>
      <protection locked="0"/>
    </xf>
    <xf numFmtId="0" fontId="9" fillId="0" borderId="0" xfId="0" applyFont="1" applyBorder="1"/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4" fillId="0" borderId="0" xfId="1" applyFont="1" applyAlignment="1">
      <alignment horizontal="left"/>
    </xf>
    <xf numFmtId="0" fontId="9" fillId="0" borderId="0" xfId="1" applyFont="1"/>
    <xf numFmtId="0" fontId="18" fillId="0" borderId="0" xfId="1" applyFont="1" applyAlignment="1">
      <alignment horizontal="centerContinuous"/>
    </xf>
    <xf numFmtId="0" fontId="19" fillId="0" borderId="0" xfId="1" applyFont="1" applyAlignment="1">
      <alignment horizontal="centerContinuous"/>
    </xf>
    <xf numFmtId="0" fontId="19" fillId="0" borderId="0" xfId="1" applyFont="1" applyAlignment="1">
      <alignment horizontal="right"/>
    </xf>
    <xf numFmtId="0" fontId="9" fillId="2" borderId="29" xfId="1" applyFont="1" applyFill="1" applyBorder="1" applyAlignment="1">
      <alignment horizontal="left"/>
    </xf>
    <xf numFmtId="0" fontId="9" fillId="2" borderId="30" xfId="1" applyFont="1" applyFill="1" applyBorder="1" applyAlignment="1">
      <alignment horizontal="center"/>
    </xf>
    <xf numFmtId="0" fontId="20" fillId="2" borderId="30" xfId="1" applyFont="1" applyFill="1" applyBorder="1"/>
    <xf numFmtId="49" fontId="9" fillId="2" borderId="31" xfId="1" applyNumberFormat="1" applyFont="1" applyFill="1" applyBorder="1"/>
    <xf numFmtId="0" fontId="9" fillId="2" borderId="30" xfId="1" applyFont="1" applyFill="1" applyBorder="1" applyAlignment="1">
      <alignment horizontal="right"/>
    </xf>
    <xf numFmtId="0" fontId="9" fillId="2" borderId="30" xfId="1" applyFont="1" applyFill="1" applyBorder="1"/>
    <xf numFmtId="0" fontId="9" fillId="2" borderId="32" xfId="1" applyFont="1" applyFill="1" applyBorder="1"/>
    <xf numFmtId="49" fontId="9" fillId="2" borderId="33" xfId="1" applyNumberFormat="1" applyFont="1" applyFill="1" applyBorder="1" applyAlignment="1">
      <alignment horizontal="left"/>
    </xf>
    <xf numFmtId="0" fontId="9" fillId="2" borderId="34" xfId="1" applyFont="1" applyFill="1" applyBorder="1" applyAlignment="1">
      <alignment horizontal="center"/>
    </xf>
    <xf numFmtId="0" fontId="20" fillId="2" borderId="34" xfId="1" applyFont="1" applyFill="1" applyBorder="1"/>
    <xf numFmtId="49" fontId="9" fillId="2" borderId="35" xfId="1" applyNumberFormat="1" applyFont="1" applyFill="1" applyBorder="1"/>
    <xf numFmtId="0" fontId="9" fillId="2" borderId="34" xfId="1" applyFont="1" applyFill="1" applyBorder="1" applyAlignment="1">
      <alignment horizontal="right"/>
    </xf>
    <xf numFmtId="0" fontId="9" fillId="2" borderId="34" xfId="1" applyFont="1" applyFill="1" applyBorder="1"/>
    <xf numFmtId="0" fontId="9" fillId="2" borderId="36" xfId="1" applyFont="1" applyFill="1" applyBorder="1"/>
    <xf numFmtId="0" fontId="11" fillId="0" borderId="0" xfId="1" applyFont="1"/>
    <xf numFmtId="0" fontId="9" fillId="0" borderId="0" xfId="1" applyFont="1" applyAlignment="1">
      <alignment horizontal="right"/>
    </xf>
    <xf numFmtId="0" fontId="9" fillId="0" borderId="0" xfId="1" applyFont="1" applyAlignment="1"/>
    <xf numFmtId="49" fontId="11" fillId="2" borderId="5" xfId="1" applyNumberFormat="1" applyFont="1" applyFill="1" applyBorder="1" applyAlignment="1">
      <alignment wrapText="1"/>
    </xf>
    <xf numFmtId="0" fontId="11" fillId="2" borderId="13" xfId="1" applyFont="1" applyFill="1" applyBorder="1" applyAlignment="1">
      <alignment horizontal="center" wrapText="1"/>
    </xf>
    <xf numFmtId="0" fontId="11" fillId="2" borderId="13" xfId="1" applyNumberFormat="1" applyFont="1" applyFill="1" applyBorder="1" applyAlignment="1">
      <alignment horizontal="center" wrapText="1"/>
    </xf>
    <xf numFmtId="0" fontId="11" fillId="2" borderId="5" xfId="1" applyFont="1" applyFill="1" applyBorder="1" applyAlignment="1">
      <alignment horizontal="center" wrapText="1"/>
    </xf>
    <xf numFmtId="0" fontId="9" fillId="2" borderId="5" xfId="1" applyFont="1" applyFill="1" applyBorder="1" applyAlignment="1">
      <alignment wrapText="1" shrinkToFit="1"/>
    </xf>
    <xf numFmtId="0" fontId="9" fillId="0" borderId="0" xfId="1" applyFont="1" applyAlignment="1">
      <alignment wrapText="1"/>
    </xf>
    <xf numFmtId="0" fontId="21" fillId="4" borderId="14" xfId="1" applyFont="1" applyFill="1" applyBorder="1" applyAlignment="1">
      <alignment horizontal="center"/>
    </xf>
    <xf numFmtId="49" fontId="15" fillId="4" borderId="17" xfId="1" applyNumberFormat="1" applyFont="1" applyFill="1" applyBorder="1" applyAlignment="1">
      <alignment horizontal="left"/>
    </xf>
    <xf numFmtId="0" fontId="15" fillId="4" borderId="17" xfId="1" applyFont="1" applyFill="1" applyBorder="1"/>
    <xf numFmtId="0" fontId="9" fillId="4" borderId="17" xfId="1" applyFont="1" applyFill="1" applyBorder="1" applyAlignment="1">
      <alignment horizontal="center"/>
    </xf>
    <xf numFmtId="0" fontId="9" fillId="4" borderId="17" xfId="1" applyNumberFormat="1" applyFont="1" applyFill="1" applyBorder="1" applyAlignment="1">
      <alignment horizontal="right"/>
    </xf>
    <xf numFmtId="0" fontId="9" fillId="4" borderId="15" xfId="1" applyNumberFormat="1" applyFont="1" applyFill="1" applyBorder="1"/>
    <xf numFmtId="0" fontId="9" fillId="4" borderId="16" xfId="1" applyNumberFormat="1" applyFont="1" applyFill="1" applyBorder="1"/>
    <xf numFmtId="0" fontId="9" fillId="4" borderId="18" xfId="1" applyNumberFormat="1" applyFont="1" applyFill="1" applyBorder="1"/>
    <xf numFmtId="0" fontId="9" fillId="4" borderId="16" xfId="1" applyFont="1" applyFill="1" applyBorder="1"/>
    <xf numFmtId="0" fontId="9" fillId="4" borderId="18" xfId="1" applyFont="1" applyFill="1" applyBorder="1"/>
    <xf numFmtId="0" fontId="22" fillId="0" borderId="0" xfId="1" applyFont="1"/>
    <xf numFmtId="0" fontId="23" fillId="0" borderId="37" xfId="1" applyFont="1" applyBorder="1" applyAlignment="1">
      <alignment horizontal="center" vertical="top"/>
    </xf>
    <xf numFmtId="49" fontId="24" fillId="0" borderId="37" xfId="1" applyNumberFormat="1" applyFont="1" applyBorder="1" applyAlignment="1">
      <alignment horizontal="left" vertical="top" shrinkToFit="1"/>
    </xf>
    <xf numFmtId="0" fontId="24" fillId="0" borderId="37" xfId="1" applyFont="1" applyBorder="1" applyAlignment="1">
      <alignment vertical="top" wrapText="1"/>
    </xf>
    <xf numFmtId="49" fontId="23" fillId="0" borderId="37" xfId="1" applyNumberFormat="1" applyFont="1" applyBorder="1" applyAlignment="1">
      <alignment horizontal="center" shrinkToFit="1"/>
    </xf>
    <xf numFmtId="4" fontId="24" fillId="0" borderId="37" xfId="1" applyNumberFormat="1" applyFont="1" applyBorder="1" applyAlignment="1">
      <alignment horizontal="right" shrinkToFit="1"/>
    </xf>
    <xf numFmtId="4" fontId="23" fillId="3" borderId="37" xfId="1" applyNumberFormat="1" applyFont="1" applyFill="1" applyBorder="1" applyAlignment="1" applyProtection="1">
      <alignment horizontal="right"/>
      <protection locked="0"/>
    </xf>
    <xf numFmtId="4" fontId="23" fillId="0" borderId="37" xfId="1" applyNumberFormat="1" applyFont="1" applyBorder="1"/>
    <xf numFmtId="165" fontId="23" fillId="0" borderId="37" xfId="1" applyNumberFormat="1" applyFont="1" applyBorder="1"/>
    <xf numFmtId="4" fontId="23" fillId="0" borderId="15" xfId="1" applyNumberFormat="1" applyFont="1" applyBorder="1"/>
    <xf numFmtId="4" fontId="22" fillId="0" borderId="0" xfId="1" applyNumberFormat="1" applyFont="1"/>
    <xf numFmtId="0" fontId="11" fillId="0" borderId="37" xfId="1" applyFont="1" applyBorder="1" applyAlignment="1">
      <alignment horizontal="center"/>
    </xf>
    <xf numFmtId="49" fontId="11" fillId="0" borderId="37" xfId="1" applyNumberFormat="1" applyFont="1" applyBorder="1" applyAlignment="1">
      <alignment horizontal="left"/>
    </xf>
    <xf numFmtId="4" fontId="9" fillId="0" borderId="15" xfId="1" applyNumberFormat="1" applyFont="1" applyBorder="1"/>
    <xf numFmtId="0" fontId="25" fillId="0" borderId="0" xfId="1" applyFont="1" applyAlignment="1">
      <alignment wrapText="1"/>
    </xf>
    <xf numFmtId="49" fontId="23" fillId="5" borderId="14" xfId="1" applyNumberFormat="1" applyFont="1" applyFill="1" applyBorder="1" applyAlignment="1">
      <alignment horizontal="left" wrapText="1"/>
    </xf>
    <xf numFmtId="49" fontId="9" fillId="0" borderId="0" xfId="0" applyNumberFormat="1" applyFont="1" applyAlignment="1">
      <alignment horizontal="left" wrapText="1"/>
    </xf>
    <xf numFmtId="4" fontId="23" fillId="5" borderId="37" xfId="1" applyNumberFormat="1" applyFont="1" applyFill="1" applyBorder="1" applyAlignment="1">
      <alignment horizontal="right" wrapText="1"/>
    </xf>
    <xf numFmtId="0" fontId="26" fillId="5" borderId="14" xfId="1" applyFont="1" applyFill="1" applyBorder="1" applyAlignment="1">
      <alignment horizontal="left" wrapText="1"/>
    </xf>
    <xf numFmtId="0" fontId="26" fillId="0" borderId="15" xfId="0" applyFont="1" applyBorder="1" applyAlignment="1">
      <alignment horizontal="right"/>
    </xf>
    <xf numFmtId="0" fontId="9" fillId="0" borderId="14" xfId="1" applyFont="1" applyBorder="1"/>
    <xf numFmtId="0" fontId="9" fillId="0" borderId="0" xfId="1" applyFont="1" applyBorder="1"/>
    <xf numFmtId="0" fontId="22" fillId="0" borderId="0" xfId="1" applyFont="1" applyAlignment="1">
      <alignment wrapText="1"/>
    </xf>
    <xf numFmtId="0" fontId="27" fillId="2" borderId="7" xfId="1" applyFont="1" applyFill="1" applyBorder="1" applyAlignment="1">
      <alignment horizontal="center"/>
    </xf>
    <xf numFmtId="49" fontId="20" fillId="2" borderId="8" xfId="1" applyNumberFormat="1" applyFont="1" applyFill="1" applyBorder="1" applyAlignment="1">
      <alignment horizontal="left"/>
    </xf>
    <xf numFmtId="0" fontId="20" fillId="2" borderId="8" xfId="1" applyFont="1" applyFill="1" applyBorder="1" applyAlignment="1">
      <alignment horizontal="left"/>
    </xf>
    <xf numFmtId="0" fontId="9" fillId="2" borderId="8" xfId="1" applyFont="1" applyFill="1" applyBorder="1" applyAlignment="1">
      <alignment horizontal="center"/>
    </xf>
    <xf numFmtId="4" fontId="9" fillId="2" borderId="8" xfId="1" applyNumberFormat="1" applyFont="1" applyFill="1" applyBorder="1" applyAlignment="1">
      <alignment horizontal="right"/>
    </xf>
    <xf numFmtId="4" fontId="15" fillId="2" borderId="13" xfId="1" applyNumberFormat="1" applyFont="1" applyFill="1" applyBorder="1"/>
    <xf numFmtId="0" fontId="9" fillId="2" borderId="7" xfId="1" applyFont="1" applyFill="1" applyBorder="1"/>
    <xf numFmtId="0" fontId="9" fillId="2" borderId="8" xfId="1" applyFont="1" applyFill="1" applyBorder="1"/>
    <xf numFmtId="4" fontId="9" fillId="0" borderId="0" xfId="1" applyNumberFormat="1" applyFont="1"/>
    <xf numFmtId="3" fontId="22" fillId="0" borderId="0" xfId="1" applyNumberFormat="1" applyFont="1"/>
    <xf numFmtId="0" fontId="28" fillId="4" borderId="7" xfId="1" applyFont="1" applyFill="1" applyBorder="1" applyAlignment="1">
      <alignment horizontal="center"/>
    </xf>
    <xf numFmtId="49" fontId="20" fillId="4" borderId="8" xfId="1" applyNumberFormat="1" applyFont="1" applyFill="1" applyBorder="1" applyAlignment="1">
      <alignment horizontal="left"/>
    </xf>
    <xf numFmtId="0" fontId="20" fillId="4" borderId="8" xfId="1" applyFont="1" applyFill="1" applyBorder="1"/>
    <xf numFmtId="0" fontId="9" fillId="4" borderId="8" xfId="1" applyFont="1" applyFill="1" applyBorder="1" applyAlignment="1">
      <alignment horizontal="center"/>
    </xf>
    <xf numFmtId="4" fontId="9" fillId="4" borderId="8" xfId="1" applyNumberFormat="1" applyFont="1" applyFill="1" applyBorder="1" applyAlignment="1">
      <alignment horizontal="right"/>
    </xf>
    <xf numFmtId="4" fontId="15" fillId="4" borderId="13" xfId="1" applyNumberFormat="1" applyFont="1" applyFill="1" applyBorder="1"/>
    <xf numFmtId="0" fontId="9" fillId="4" borderId="8" xfId="1" applyFont="1" applyFill="1" applyBorder="1"/>
    <xf numFmtId="3" fontId="9" fillId="0" borderId="0" xfId="1" applyNumberFormat="1" applyFont="1"/>
    <xf numFmtId="0" fontId="15" fillId="0" borderId="0" xfId="1" applyFont="1"/>
    <xf numFmtId="0" fontId="16" fillId="3" borderId="7" xfId="1" applyFont="1" applyFill="1" applyBorder="1" applyAlignment="1" applyProtection="1">
      <alignment vertical="top" wrapText="1"/>
      <protection locked="0"/>
    </xf>
    <xf numFmtId="0" fontId="16" fillId="3" borderId="8" xfId="1" applyFont="1" applyFill="1" applyBorder="1" applyAlignment="1" applyProtection="1">
      <alignment vertical="top" wrapText="1"/>
      <protection locked="0"/>
    </xf>
    <xf numFmtId="0" fontId="16" fillId="3" borderId="13" xfId="1" applyFont="1" applyFill="1" applyBorder="1" applyAlignment="1" applyProtection="1">
      <alignment vertical="top" wrapText="1"/>
      <protection locked="0"/>
    </xf>
    <xf numFmtId="0" fontId="29" fillId="0" borderId="0" xfId="1" applyFont="1" applyAlignment="1"/>
    <xf numFmtId="0" fontId="30" fillId="0" borderId="0" xfId="1" applyFont="1" applyBorder="1"/>
    <xf numFmtId="3" fontId="30" fillId="0" borderId="0" xfId="1" applyNumberFormat="1" applyFont="1" applyBorder="1" applyAlignment="1">
      <alignment horizontal="right"/>
    </xf>
    <xf numFmtId="4" fontId="30" fillId="0" borderId="0" xfId="1" applyNumberFormat="1" applyFont="1" applyBorder="1"/>
    <xf numFmtId="0" fontId="29" fillId="0" borderId="0" xfId="1" applyFont="1" applyBorder="1" applyAlignment="1"/>
    <xf numFmtId="0" fontId="9" fillId="0" borderId="0" xfId="1" applyFont="1" applyBorder="1" applyAlignment="1">
      <alignment horizontal="right"/>
    </xf>
    <xf numFmtId="3" fontId="25" fillId="0" borderId="0" xfId="1" applyNumberFormat="1" applyFont="1" applyAlignment="1">
      <alignment wrapTex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TS/BUILDpower/MSOffice/RKPOP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chazeč"/>
      <sheetName val="Stavba"/>
      <sheetName val="Rekapitulace"/>
      <sheetName val="Objekt"/>
    </sheetNames>
    <sheetDataSet>
      <sheetData sheetId="0" refreshError="1"/>
      <sheetData sheetId="1">
        <row r="94">
          <cell r="F94">
            <v>0</v>
          </cell>
        </row>
      </sheetData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4"/>
  <dimension ref="A1:P134"/>
  <sheetViews>
    <sheetView workbookViewId="0">
      <selection activeCell="B5" sqref="B5:G5"/>
    </sheetView>
  </sheetViews>
  <sheetFormatPr defaultRowHeight="12.75"/>
  <cols>
    <col min="1" max="1" width="23.140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>
      <c r="A2" s="2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4.5" customHeight="1">
      <c r="A3" s="2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7.5" customHeight="1" thickBot="1">
      <c r="A4" s="4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5" t="s">
        <v>1</v>
      </c>
      <c r="B5" s="6" t="s">
        <v>2</v>
      </c>
      <c r="C5" s="6"/>
      <c r="D5" s="6"/>
      <c r="E5" s="6"/>
      <c r="F5" s="6"/>
      <c r="G5" s="7"/>
      <c r="H5" s="1"/>
      <c r="I5" s="1"/>
      <c r="J5" s="1"/>
      <c r="K5" s="1"/>
      <c r="L5" s="1"/>
      <c r="M5" s="1"/>
      <c r="N5" s="1"/>
      <c r="O5" s="1"/>
      <c r="P5" s="1"/>
    </row>
    <row r="6" spans="1:16">
      <c r="A6" s="8" t="s">
        <v>3</v>
      </c>
      <c r="B6" s="9"/>
      <c r="C6" s="9"/>
      <c r="D6" s="9"/>
      <c r="E6" s="9"/>
      <c r="F6" s="9"/>
      <c r="G6" s="10"/>
      <c r="H6" s="1"/>
      <c r="I6" s="1"/>
      <c r="J6" s="1"/>
      <c r="K6" s="1"/>
      <c r="L6" s="1"/>
      <c r="M6" s="1"/>
      <c r="N6" s="1"/>
      <c r="O6" s="1"/>
      <c r="P6" s="1"/>
    </row>
    <row r="7" spans="1:16">
      <c r="A7" s="8" t="s">
        <v>4</v>
      </c>
      <c r="B7" s="9"/>
      <c r="C7" s="9"/>
      <c r="D7" s="9"/>
      <c r="E7" s="9"/>
      <c r="F7" s="9"/>
      <c r="G7" s="10"/>
      <c r="H7" s="1"/>
      <c r="I7" s="1"/>
      <c r="J7" s="1"/>
      <c r="K7" s="1"/>
      <c r="L7" s="1"/>
      <c r="M7" s="1"/>
      <c r="N7" s="1"/>
      <c r="O7" s="1"/>
      <c r="P7" s="1"/>
    </row>
    <row r="8" spans="1:16">
      <c r="A8" s="8" t="s">
        <v>5</v>
      </c>
      <c r="B8" s="9"/>
      <c r="C8" s="9"/>
      <c r="D8" s="9"/>
      <c r="E8" s="9"/>
      <c r="F8" s="9"/>
      <c r="G8" s="10"/>
      <c r="H8" s="1"/>
      <c r="I8" s="1"/>
      <c r="J8" s="1"/>
      <c r="K8" s="1"/>
      <c r="L8" s="1"/>
      <c r="M8" s="1"/>
      <c r="N8" s="1"/>
      <c r="O8" s="1"/>
      <c r="P8" s="1"/>
    </row>
    <row r="9" spans="1:16">
      <c r="A9" s="8" t="s">
        <v>6</v>
      </c>
      <c r="B9" s="9"/>
      <c r="C9" s="9"/>
      <c r="D9" s="9"/>
      <c r="E9" s="9"/>
      <c r="F9" s="9"/>
      <c r="G9" s="10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8" t="s">
        <v>7</v>
      </c>
      <c r="B10" s="9"/>
      <c r="C10" s="9"/>
      <c r="D10" s="9"/>
      <c r="E10" s="9"/>
      <c r="F10" s="9"/>
      <c r="G10" s="10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8" t="s">
        <v>8</v>
      </c>
      <c r="B11" s="11"/>
      <c r="C11" s="11"/>
      <c r="D11" s="11"/>
      <c r="E11" s="11"/>
      <c r="F11" s="11"/>
      <c r="G11" s="12"/>
      <c r="H11" s="1"/>
      <c r="I11" s="1"/>
      <c r="J11" s="1"/>
      <c r="K11" s="1"/>
      <c r="L11" s="1"/>
      <c r="M11" s="1"/>
      <c r="N11" s="1"/>
      <c r="O11" s="1"/>
      <c r="P11" s="1"/>
    </row>
    <row r="12" spans="1:16">
      <c r="A12" s="8" t="s">
        <v>9</v>
      </c>
      <c r="B12" s="13"/>
      <c r="C12" s="14"/>
      <c r="D12" s="14"/>
      <c r="E12" s="14"/>
      <c r="F12" s="14"/>
      <c r="G12" s="15"/>
      <c r="H12" s="1"/>
      <c r="I12" s="1"/>
      <c r="J12" s="1"/>
      <c r="K12" s="1"/>
      <c r="L12" s="1"/>
      <c r="M12" s="1"/>
      <c r="N12" s="1"/>
      <c r="O12" s="1"/>
      <c r="P12" s="1"/>
    </row>
    <row r="13" spans="1:16" ht="13.5" thickBot="1">
      <c r="A13" s="16" t="s">
        <v>10</v>
      </c>
      <c r="B13" s="17"/>
      <c r="C13" s="17"/>
      <c r="D13" s="17"/>
      <c r="E13" s="17"/>
      <c r="F13" s="17"/>
      <c r="G13" s="18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19" t="s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72.75" customHeight="1">
      <c r="A17" s="20" t="s">
        <v>12</v>
      </c>
      <c r="B17" s="20"/>
      <c r="C17" s="20"/>
      <c r="D17" s="20"/>
      <c r="E17" s="20"/>
      <c r="F17" s="20"/>
      <c r="G17" s="20"/>
      <c r="H17" s="1"/>
      <c r="I17" s="1"/>
      <c r="J17" s="1"/>
      <c r="K17" s="1"/>
      <c r="L17" s="1"/>
      <c r="M17" s="1"/>
      <c r="N17" s="1"/>
      <c r="O17" s="1"/>
      <c r="P17" s="1"/>
    </row>
    <row r="18" spans="1:16" ht="28.5" customHeight="1">
      <c r="A18" s="20" t="s">
        <v>13</v>
      </c>
      <c r="B18" s="20"/>
      <c r="C18" s="20"/>
      <c r="D18" s="20"/>
      <c r="E18" s="20"/>
      <c r="F18" s="20"/>
      <c r="G18" s="20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</sheetData>
  <sheetProtection password="C7B2" sheet="1"/>
  <mergeCells count="11">
    <mergeCell ref="B11:G11"/>
    <mergeCell ref="B12:G12"/>
    <mergeCell ref="B13:G13"/>
    <mergeCell ref="A17:G17"/>
    <mergeCell ref="A18:G18"/>
    <mergeCell ref="B5:G5"/>
    <mergeCell ref="B6:G6"/>
    <mergeCell ref="B7:G7"/>
    <mergeCell ref="B8:G8"/>
    <mergeCell ref="B9:G9"/>
    <mergeCell ref="B10:G10"/>
  </mergeCells>
  <pageMargins left="0.78740157480314965" right="0.78740157480314965" top="0.98425196850393704" bottom="0.59055118110236227" header="0.51181102362204722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1"/>
  <dimension ref="A1:N48"/>
  <sheetViews>
    <sheetView showGridLines="0" zoomScale="75" zoomScaleNormal="75" zoomScaleSheetLayoutView="75" workbookViewId="0">
      <selection activeCell="L33" sqref="L33"/>
    </sheetView>
  </sheetViews>
  <sheetFormatPr defaultRowHeight="12.75"/>
  <cols>
    <col min="1" max="1" width="0.5703125" style="22" customWidth="1"/>
    <col min="2" max="2" width="7.140625" style="22" customWidth="1"/>
    <col min="3" max="3" width="9.140625" style="22"/>
    <col min="4" max="4" width="19.7109375" style="22" customWidth="1"/>
    <col min="5" max="5" width="7" style="22" customWidth="1"/>
    <col min="6" max="6" width="12.7109375" style="22" customWidth="1"/>
    <col min="7" max="7" width="12.5703125" style="23" customWidth="1"/>
    <col min="8" max="8" width="10.7109375" style="22" customWidth="1"/>
    <col min="9" max="9" width="10.7109375" style="23" customWidth="1"/>
    <col min="10" max="14" width="10.7109375" style="22" customWidth="1"/>
    <col min="15" max="16384" width="9.140625" style="22"/>
  </cols>
  <sheetData>
    <row r="1" spans="1:14" ht="12" customHeight="1">
      <c r="A1" s="21" t="s">
        <v>14</v>
      </c>
    </row>
    <row r="2" spans="1:14" ht="17.25" customHeight="1">
      <c r="B2" s="24"/>
      <c r="C2" s="25" t="s">
        <v>15</v>
      </c>
      <c r="E2" s="26"/>
      <c r="F2" s="25"/>
      <c r="G2" s="27"/>
      <c r="H2" s="28"/>
      <c r="I2" s="29"/>
      <c r="J2" s="24"/>
    </row>
    <row r="3" spans="1:14" ht="6" customHeight="1">
      <c r="C3" s="30"/>
      <c r="D3" s="31" t="s">
        <v>2</v>
      </c>
    </row>
    <row r="4" spans="1:14" ht="4.5" customHeight="1"/>
    <row r="5" spans="1:14" ht="13.5" customHeight="1">
      <c r="C5" s="32" t="s">
        <v>16</v>
      </c>
      <c r="D5" s="33" t="s">
        <v>993</v>
      </c>
      <c r="E5" s="34"/>
      <c r="F5" s="35"/>
      <c r="G5" s="36"/>
      <c r="N5" s="29"/>
    </row>
    <row r="7" spans="1:14">
      <c r="I7" s="37"/>
    </row>
    <row r="8" spans="1:14">
      <c r="C8" s="38" t="s">
        <v>17</v>
      </c>
      <c r="D8" s="39"/>
      <c r="H8" s="37" t="s">
        <v>18</v>
      </c>
      <c r="I8" s="39"/>
      <c r="J8" s="40"/>
    </row>
    <row r="9" spans="1:14">
      <c r="D9" s="39"/>
      <c r="H9" s="37" t="s">
        <v>19</v>
      </c>
      <c r="I9" s="39"/>
      <c r="J9" s="40"/>
    </row>
    <row r="10" spans="1:14" ht="12.75" customHeight="1">
      <c r="C10" s="37"/>
      <c r="D10" s="39"/>
      <c r="I10" s="37"/>
    </row>
    <row r="11" spans="1:14" ht="0.75" hidden="1" customHeight="1">
      <c r="I11" s="37"/>
    </row>
    <row r="12" spans="1:14" ht="4.5" customHeight="1">
      <c r="I12" s="37"/>
    </row>
    <row r="13" spans="1:14" ht="4.5" customHeight="1"/>
    <row r="14" spans="1:14" ht="3.75" customHeight="1"/>
    <row r="15" spans="1:14" ht="13.5" customHeight="1">
      <c r="B15" s="41"/>
      <c r="C15" s="42"/>
      <c r="D15" s="42"/>
      <c r="E15" s="43"/>
      <c r="F15" s="44"/>
      <c r="G15" s="45"/>
      <c r="H15" s="46"/>
      <c r="I15" s="47" t="s">
        <v>20</v>
      </c>
      <c r="J15" s="48"/>
    </row>
    <row r="16" spans="1:14" ht="15" customHeight="1">
      <c r="B16" s="49" t="s">
        <v>21</v>
      </c>
      <c r="C16" s="50"/>
      <c r="D16" s="51">
        <v>0</v>
      </c>
      <c r="E16" s="52" t="s">
        <v>22</v>
      </c>
      <c r="F16" s="53"/>
      <c r="G16" s="54"/>
      <c r="H16" s="55">
        <f>ROUND(G38,1)</f>
        <v>0</v>
      </c>
      <c r="I16" s="56"/>
      <c r="J16" s="57"/>
    </row>
    <row r="17" spans="2:11">
      <c r="B17" s="49" t="s">
        <v>23</v>
      </c>
      <c r="C17" s="50"/>
      <c r="D17" s="51">
        <v>0</v>
      </c>
      <c r="E17" s="52" t="s">
        <v>22</v>
      </c>
      <c r="F17" s="58"/>
      <c r="G17" s="59"/>
      <c r="H17" s="60">
        <f>ROUND(H16*D17/100,0)</f>
        <v>0</v>
      </c>
      <c r="I17" s="61"/>
      <c r="J17" s="57"/>
    </row>
    <row r="18" spans="2:11" ht="15" customHeight="1">
      <c r="B18" s="49" t="s">
        <v>21</v>
      </c>
      <c r="C18" s="50"/>
      <c r="D18" s="62">
        <v>15</v>
      </c>
      <c r="E18" s="52" t="s">
        <v>22</v>
      </c>
      <c r="F18" s="58"/>
      <c r="G18" s="59"/>
      <c r="H18" s="60">
        <f>ROUND(H38,1)</f>
        <v>0</v>
      </c>
      <c r="I18" s="61"/>
      <c r="J18" s="57"/>
    </row>
    <row r="19" spans="2:11">
      <c r="B19" s="49" t="s">
        <v>23</v>
      </c>
      <c r="C19" s="50"/>
      <c r="D19" s="62">
        <f>D18</f>
        <v>15</v>
      </c>
      <c r="E19" s="52" t="s">
        <v>22</v>
      </c>
      <c r="F19" s="58"/>
      <c r="G19" s="59"/>
      <c r="H19" s="60">
        <f>ROUND(H18*D19/100,0)</f>
        <v>0</v>
      </c>
      <c r="I19" s="61"/>
      <c r="J19" s="57"/>
    </row>
    <row r="20" spans="2:11">
      <c r="B20" s="49" t="s">
        <v>21</v>
      </c>
      <c r="C20" s="50"/>
      <c r="D20" s="62">
        <v>21</v>
      </c>
      <c r="E20" s="52" t="s">
        <v>22</v>
      </c>
      <c r="F20" s="58"/>
      <c r="G20" s="59"/>
      <c r="H20" s="60">
        <f>ROUND(I38,1)</f>
        <v>0</v>
      </c>
      <c r="I20" s="63"/>
      <c r="J20" s="57"/>
    </row>
    <row r="21" spans="2:11" ht="13.5" thickBot="1">
      <c r="B21" s="49" t="s">
        <v>23</v>
      </c>
      <c r="C21" s="50"/>
      <c r="D21" s="62">
        <f>D20</f>
        <v>21</v>
      </c>
      <c r="E21" s="52" t="s">
        <v>22</v>
      </c>
      <c r="F21" s="64"/>
      <c r="G21" s="65"/>
      <c r="H21" s="66">
        <f>ROUND(H20*D20/100,0)</f>
        <v>0</v>
      </c>
      <c r="I21" s="67"/>
      <c r="J21" s="57"/>
    </row>
    <row r="22" spans="2:11" ht="16.5" thickBot="1">
      <c r="B22" s="68" t="s">
        <v>24</v>
      </c>
      <c r="C22" s="69"/>
      <c r="D22" s="69"/>
      <c r="E22" s="70"/>
      <c r="F22" s="71"/>
      <c r="G22" s="72"/>
      <c r="H22" s="73">
        <f>SUM(H16:H21)</f>
        <v>0</v>
      </c>
      <c r="I22" s="74"/>
      <c r="J22" s="75"/>
    </row>
    <row r="25" spans="2:11" ht="1.5" customHeight="1"/>
    <row r="26" spans="2:11" ht="15.75" customHeight="1">
      <c r="B26" s="34" t="s">
        <v>25</v>
      </c>
      <c r="C26" s="76"/>
      <c r="D26" s="76"/>
      <c r="E26" s="76"/>
      <c r="F26" s="76"/>
      <c r="G26" s="76"/>
      <c r="H26" s="76"/>
      <c r="I26" s="76"/>
      <c r="J26" s="76"/>
      <c r="K26" s="77"/>
    </row>
    <row r="27" spans="2:11" ht="5.25" customHeight="1">
      <c r="K27" s="77"/>
    </row>
    <row r="28" spans="2:11" ht="27" customHeight="1">
      <c r="B28" s="78" t="s">
        <v>26</v>
      </c>
      <c r="C28" s="69"/>
      <c r="D28" s="69"/>
      <c r="E28" s="79"/>
      <c r="F28" s="80" t="s">
        <v>27</v>
      </c>
      <c r="G28" s="81" t="s">
        <v>28</v>
      </c>
      <c r="H28" s="82" t="s">
        <v>994</v>
      </c>
      <c r="I28" s="82" t="s">
        <v>995</v>
      </c>
    </row>
    <row r="29" spans="2:11">
      <c r="B29" s="83" t="s">
        <v>320</v>
      </c>
      <c r="C29" s="84" t="s">
        <v>321</v>
      </c>
      <c r="D29" s="85"/>
      <c r="E29" s="86" t="str">
        <f>IF(StavbaCelkem=0," ",F29/StavbaCelkem)</f>
        <v xml:space="preserve"> </v>
      </c>
      <c r="F29" s="87">
        <f>+ 'SO01 SO01 '!G297</f>
        <v>0</v>
      </c>
      <c r="G29" s="88">
        <f t="shared" ref="G29:G37" si="0">0+F29-H29-I29</f>
        <v>0</v>
      </c>
      <c r="H29" s="89">
        <v>0</v>
      </c>
      <c r="I29" s="89">
        <v>0</v>
      </c>
    </row>
    <row r="30" spans="2:11">
      <c r="B30" s="83" t="s">
        <v>404</v>
      </c>
      <c r="C30" s="84" t="s">
        <v>405</v>
      </c>
      <c r="D30" s="85"/>
      <c r="E30" s="86" t="str">
        <f t="shared" ref="E30:E38" si="1">IF(StavbaCelkem=0," ",F30/StavbaCelkem)</f>
        <v xml:space="preserve"> </v>
      </c>
      <c r="F30" s="87">
        <f>+ 'SO02 SO02 '!G88</f>
        <v>0</v>
      </c>
      <c r="G30" s="88">
        <f t="shared" si="0"/>
        <v>0</v>
      </c>
      <c r="H30" s="89">
        <v>0</v>
      </c>
      <c r="I30" s="89">
        <v>0</v>
      </c>
    </row>
    <row r="31" spans="2:11">
      <c r="B31" s="83" t="s">
        <v>442</v>
      </c>
      <c r="C31" s="84" t="s">
        <v>443</v>
      </c>
      <c r="D31" s="85"/>
      <c r="E31" s="86" t="str">
        <f t="shared" si="1"/>
        <v xml:space="preserve"> </v>
      </c>
      <c r="F31" s="87">
        <f>+ 'SO03 SO03 '!G86</f>
        <v>0</v>
      </c>
      <c r="G31" s="88">
        <f t="shared" si="0"/>
        <v>0</v>
      </c>
      <c r="H31" s="89">
        <v>0</v>
      </c>
      <c r="I31" s="89">
        <v>0</v>
      </c>
    </row>
    <row r="32" spans="2:11">
      <c r="B32" s="83" t="s">
        <v>566</v>
      </c>
      <c r="C32" s="84" t="s">
        <v>567</v>
      </c>
      <c r="D32" s="85"/>
      <c r="E32" s="86" t="str">
        <f t="shared" si="1"/>
        <v xml:space="preserve"> </v>
      </c>
      <c r="F32" s="87">
        <f>+ 'SO04 SO04 '!G91</f>
        <v>0</v>
      </c>
      <c r="G32" s="88">
        <f t="shared" si="0"/>
        <v>0</v>
      </c>
      <c r="H32" s="89">
        <v>0</v>
      </c>
      <c r="I32" s="89">
        <v>0</v>
      </c>
    </row>
    <row r="33" spans="1:10">
      <c r="B33" s="83" t="s">
        <v>720</v>
      </c>
      <c r="C33" s="84" t="s">
        <v>281</v>
      </c>
      <c r="D33" s="85"/>
      <c r="E33" s="86" t="str">
        <f t="shared" si="1"/>
        <v xml:space="preserve"> </v>
      </c>
      <c r="F33" s="87">
        <f>+ 'SO05 SO05 '!G155</f>
        <v>0</v>
      </c>
      <c r="G33" s="88">
        <f t="shared" si="0"/>
        <v>0</v>
      </c>
      <c r="H33" s="89">
        <v>0</v>
      </c>
      <c r="I33" s="89">
        <v>0</v>
      </c>
    </row>
    <row r="34" spans="1:10">
      <c r="B34" s="83" t="s">
        <v>780</v>
      </c>
      <c r="C34" s="84" t="s">
        <v>781</v>
      </c>
      <c r="D34" s="85"/>
      <c r="E34" s="86" t="str">
        <f t="shared" si="1"/>
        <v xml:space="preserve"> </v>
      </c>
      <c r="F34" s="87">
        <f>+ 'SO06 SO06 '!G104</f>
        <v>0</v>
      </c>
      <c r="G34" s="88">
        <f t="shared" si="0"/>
        <v>0</v>
      </c>
      <c r="H34" s="89">
        <v>0</v>
      </c>
      <c r="I34" s="89">
        <v>0</v>
      </c>
    </row>
    <row r="35" spans="1:10">
      <c r="B35" s="83" t="s">
        <v>808</v>
      </c>
      <c r="C35" s="84" t="s">
        <v>809</v>
      </c>
      <c r="D35" s="85"/>
      <c r="E35" s="86" t="str">
        <f t="shared" si="1"/>
        <v xml:space="preserve"> </v>
      </c>
      <c r="F35" s="87">
        <f>+ 'SO07 SO07 '!G42</f>
        <v>0</v>
      </c>
      <c r="G35" s="88">
        <f t="shared" si="0"/>
        <v>0</v>
      </c>
      <c r="H35" s="89">
        <v>0</v>
      </c>
      <c r="I35" s="89">
        <v>0</v>
      </c>
    </row>
    <row r="36" spans="1:10">
      <c r="B36" s="83" t="s">
        <v>871</v>
      </c>
      <c r="C36" s="84" t="s">
        <v>872</v>
      </c>
      <c r="D36" s="85"/>
      <c r="E36" s="86" t="str">
        <f t="shared" si="1"/>
        <v xml:space="preserve"> </v>
      </c>
      <c r="F36" s="87">
        <f>+ 'SO08 SO08 '!G60</f>
        <v>0</v>
      </c>
      <c r="G36" s="88">
        <f t="shared" si="0"/>
        <v>0</v>
      </c>
      <c r="H36" s="89">
        <v>0</v>
      </c>
      <c r="I36" s="89">
        <v>0</v>
      </c>
    </row>
    <row r="37" spans="1:10">
      <c r="B37" s="83" t="s">
        <v>990</v>
      </c>
      <c r="C37" s="84" t="s">
        <v>991</v>
      </c>
      <c r="D37" s="85"/>
      <c r="E37" s="86" t="str">
        <f t="shared" si="1"/>
        <v xml:space="preserve"> </v>
      </c>
      <c r="F37" s="87">
        <f>+ 'SO09 SO09 '!G93</f>
        <v>0</v>
      </c>
      <c r="G37" s="88">
        <f t="shared" si="0"/>
        <v>0</v>
      </c>
      <c r="H37" s="89">
        <v>0</v>
      </c>
      <c r="I37" s="89">
        <v>0</v>
      </c>
    </row>
    <row r="38" spans="1:10" ht="17.25" customHeight="1">
      <c r="A38" s="21" t="s">
        <v>29</v>
      </c>
      <c r="B38" s="90" t="s">
        <v>30</v>
      </c>
      <c r="C38" s="91"/>
      <c r="D38" s="92"/>
      <c r="E38" s="93" t="str">
        <f t="shared" si="1"/>
        <v xml:space="preserve"> </v>
      </c>
      <c r="F38" s="94">
        <f>SUM(F29:F37)</f>
        <v>0</v>
      </c>
      <c r="G38" s="95">
        <f>SUM(G29:G37)</f>
        <v>0</v>
      </c>
      <c r="H38" s="96">
        <f>SUM(H29:H37)</f>
        <v>0</v>
      </c>
      <c r="I38" s="97">
        <f>SUM(I29:I37)</f>
        <v>0</v>
      </c>
    </row>
    <row r="39" spans="1:10">
      <c r="B39" s="98"/>
      <c r="C39" s="98"/>
      <c r="D39" s="98"/>
      <c r="E39" s="98"/>
      <c r="F39" s="98"/>
      <c r="G39" s="98"/>
      <c r="H39" s="98"/>
      <c r="I39" s="98"/>
      <c r="J39" s="98"/>
    </row>
    <row r="40" spans="1:10">
      <c r="B40" s="98"/>
      <c r="C40" s="98"/>
      <c r="D40" s="98"/>
      <c r="E40" s="98"/>
      <c r="F40" s="98"/>
      <c r="G40" s="98"/>
      <c r="H40" s="98"/>
      <c r="I40" s="98"/>
      <c r="J40" s="98"/>
    </row>
    <row r="41" spans="1:10">
      <c r="B41" s="99" t="s">
        <v>31</v>
      </c>
      <c r="C41" s="98"/>
      <c r="D41" s="98"/>
      <c r="E41" s="98"/>
      <c r="F41" s="98"/>
      <c r="G41" s="98"/>
      <c r="H41" s="98"/>
      <c r="I41" s="98"/>
      <c r="J41" s="98"/>
    </row>
    <row r="42" spans="1:10" ht="125.25" customHeight="1">
      <c r="B42" s="100"/>
      <c r="C42" s="101"/>
      <c r="D42" s="101"/>
      <c r="E42" s="101"/>
      <c r="F42" s="101"/>
      <c r="G42" s="101"/>
      <c r="H42" s="101"/>
      <c r="I42" s="102"/>
      <c r="J42" s="98"/>
    </row>
    <row r="43" spans="1:10">
      <c r="B43" s="98"/>
      <c r="C43" s="98"/>
      <c r="D43" s="98"/>
      <c r="E43" s="98"/>
      <c r="F43" s="98"/>
      <c r="G43" s="98"/>
      <c r="H43" s="98"/>
      <c r="I43" s="98"/>
      <c r="J43" s="98"/>
    </row>
    <row r="47" spans="1:10">
      <c r="B47" s="103"/>
      <c r="C47" s="103"/>
      <c r="D47" s="103"/>
      <c r="E47" s="103"/>
      <c r="F47" s="103"/>
      <c r="G47" s="104"/>
      <c r="H47" s="103"/>
      <c r="I47" s="104"/>
      <c r="J47" s="103"/>
    </row>
    <row r="48" spans="1:10">
      <c r="C48" s="105"/>
      <c r="D48" s="106"/>
      <c r="E48" s="105"/>
      <c r="F48" s="105"/>
      <c r="G48" s="104"/>
      <c r="H48" s="105"/>
      <c r="I48" s="104"/>
      <c r="J48" s="23"/>
    </row>
  </sheetData>
  <sheetProtection password="C7B2" sheet="1"/>
  <mergeCells count="17">
    <mergeCell ref="B42:I42"/>
    <mergeCell ref="C34:D34"/>
    <mergeCell ref="C35:D35"/>
    <mergeCell ref="C36:D36"/>
    <mergeCell ref="C37:D37"/>
    <mergeCell ref="H22:I22"/>
    <mergeCell ref="C29:D29"/>
    <mergeCell ref="C30:D30"/>
    <mergeCell ref="C31:D31"/>
    <mergeCell ref="C32:D32"/>
    <mergeCell ref="C33:D33"/>
    <mergeCell ref="H16:I16"/>
    <mergeCell ref="H17:I17"/>
    <mergeCell ref="H18:I18"/>
    <mergeCell ref="H19:I19"/>
    <mergeCell ref="H20:I20"/>
    <mergeCell ref="H21:I21"/>
  </mergeCells>
  <pageMargins left="0.78740157480314965" right="0.78740157480314965" top="0.98425196850393704" bottom="0.59055118110236227" header="0.51181102362204722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370"/>
  <sheetViews>
    <sheetView showGridLines="0" showZeros="0" tabSelected="1" zoomScale="75" workbookViewId="0">
      <selection sqref="A1:G1"/>
    </sheetView>
  </sheetViews>
  <sheetFormatPr defaultRowHeight="12.75"/>
  <cols>
    <col min="1" max="1" width="4.42578125" style="108" customWidth="1"/>
    <col min="2" max="2" width="11.5703125" style="108" customWidth="1"/>
    <col min="3" max="3" width="40.42578125" style="108" customWidth="1"/>
    <col min="4" max="4" width="5.5703125" style="108" customWidth="1"/>
    <col min="5" max="5" width="8.5703125" style="127" customWidth="1"/>
    <col min="6" max="6" width="9.85546875" style="108" customWidth="1"/>
    <col min="7" max="7" width="13.85546875" style="108" customWidth="1"/>
    <col min="8" max="8" width="11" style="108" customWidth="1"/>
    <col min="9" max="9" width="9.7109375" style="108" customWidth="1"/>
    <col min="10" max="10" width="11.28515625" style="108" customWidth="1"/>
    <col min="11" max="11" width="10.42578125" style="108" customWidth="1"/>
    <col min="12" max="12" width="75.42578125" style="108" customWidth="1"/>
    <col min="13" max="13" width="45.28515625" style="108" customWidth="1"/>
    <col min="14" max="55" width="9.140625" style="108"/>
    <col min="56" max="56" width="62.28515625" style="108" customWidth="1"/>
    <col min="57" max="16384" width="9.140625" style="108"/>
  </cols>
  <sheetData>
    <row r="1" spans="1:104" ht="15" customHeight="1">
      <c r="A1" s="107" t="s">
        <v>32</v>
      </c>
      <c r="B1" s="107"/>
      <c r="C1" s="107"/>
      <c r="D1" s="107"/>
      <c r="E1" s="107"/>
      <c r="F1" s="107"/>
      <c r="G1" s="107"/>
    </row>
    <row r="2" spans="1:104" ht="3" customHeight="1" thickBot="1">
      <c r="B2" s="109"/>
      <c r="C2" s="110"/>
      <c r="D2" s="110"/>
      <c r="E2" s="111"/>
      <c r="F2" s="110"/>
      <c r="G2" s="110"/>
    </row>
    <row r="3" spans="1:104" ht="13.5" customHeight="1" thickTop="1">
      <c r="A3" s="112" t="s">
        <v>33</v>
      </c>
      <c r="B3" s="113"/>
      <c r="C3" s="114"/>
      <c r="D3" s="115" t="s">
        <v>322</v>
      </c>
      <c r="E3" s="116"/>
      <c r="F3" s="117"/>
      <c r="G3" s="118"/>
    </row>
    <row r="4" spans="1:104" ht="13.5" customHeight="1" thickBot="1">
      <c r="A4" s="119" t="s">
        <v>34</v>
      </c>
      <c r="B4" s="120"/>
      <c r="C4" s="121"/>
      <c r="D4" s="122" t="s">
        <v>322</v>
      </c>
      <c r="E4" s="123"/>
      <c r="F4" s="124"/>
      <c r="G4" s="125"/>
    </row>
    <row r="5" spans="1:104" ht="13.5" thickTop="1">
      <c r="A5" s="126"/>
      <c r="G5" s="128"/>
    </row>
    <row r="6" spans="1:104" s="134" customFormat="1" ht="26.25" customHeight="1">
      <c r="A6" s="129" t="s">
        <v>35</v>
      </c>
      <c r="B6" s="130" t="s">
        <v>36</v>
      </c>
      <c r="C6" s="130" t="s">
        <v>37</v>
      </c>
      <c r="D6" s="130" t="s">
        <v>38</v>
      </c>
      <c r="E6" s="131" t="s">
        <v>39</v>
      </c>
      <c r="F6" s="130" t="s">
        <v>40</v>
      </c>
      <c r="G6" s="132" t="s">
        <v>41</v>
      </c>
      <c r="H6" s="133" t="s">
        <v>42</v>
      </c>
      <c r="I6" s="133" t="s">
        <v>43</v>
      </c>
      <c r="J6" s="133" t="s">
        <v>44</v>
      </c>
      <c r="K6" s="133" t="s">
        <v>45</v>
      </c>
    </row>
    <row r="7" spans="1:104" ht="14.25" customHeight="1">
      <c r="A7" s="135" t="s">
        <v>46</v>
      </c>
      <c r="B7" s="136" t="s">
        <v>47</v>
      </c>
      <c r="C7" s="137" t="s">
        <v>48</v>
      </c>
      <c r="D7" s="138"/>
      <c r="E7" s="139"/>
      <c r="F7" s="139"/>
      <c r="G7" s="140"/>
      <c r="H7" s="141"/>
      <c r="I7" s="142"/>
      <c r="J7" s="143"/>
      <c r="K7" s="144"/>
      <c r="O7" s="145"/>
    </row>
    <row r="8" spans="1:104">
      <c r="A8" s="146">
        <v>1</v>
      </c>
      <c r="B8" s="147" t="s">
        <v>52</v>
      </c>
      <c r="C8" s="148" t="s">
        <v>53</v>
      </c>
      <c r="D8" s="149" t="s">
        <v>54</v>
      </c>
      <c r="E8" s="150">
        <v>390.68520000000001</v>
      </c>
      <c r="F8" s="151">
        <v>0</v>
      </c>
      <c r="G8" s="152">
        <f>E8*F8</f>
        <v>0</v>
      </c>
      <c r="H8" s="153">
        <v>0</v>
      </c>
      <c r="I8" s="154">
        <f>E8*H8</f>
        <v>0</v>
      </c>
      <c r="J8" s="153">
        <v>0</v>
      </c>
      <c r="K8" s="154">
        <f>E8*J8</f>
        <v>0</v>
      </c>
      <c r="O8" s="145"/>
      <c r="Z8" s="145"/>
      <c r="AA8" s="145">
        <v>1</v>
      </c>
      <c r="AB8" s="145">
        <v>1</v>
      </c>
      <c r="AC8" s="145">
        <v>1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55">
        <f>G8</f>
        <v>0</v>
      </c>
      <c r="BA8" s="145"/>
      <c r="BB8" s="145"/>
      <c r="BC8" s="145"/>
      <c r="BD8" s="145"/>
      <c r="BE8" s="145"/>
      <c r="BF8" s="145"/>
      <c r="BG8" s="145"/>
      <c r="BH8" s="145"/>
      <c r="BI8" s="145"/>
      <c r="CA8" s="145">
        <v>1</v>
      </c>
      <c r="CB8" s="145">
        <v>1</v>
      </c>
      <c r="CZ8" s="108">
        <v>1</v>
      </c>
    </row>
    <row r="9" spans="1:104">
      <c r="A9" s="156"/>
      <c r="B9" s="157"/>
      <c r="C9" s="160" t="s">
        <v>55</v>
      </c>
      <c r="D9" s="161"/>
      <c r="E9" s="162">
        <v>1.65</v>
      </c>
      <c r="F9" s="163"/>
      <c r="G9" s="164"/>
      <c r="H9" s="165"/>
      <c r="I9" s="158"/>
      <c r="J9" s="166"/>
      <c r="K9" s="158"/>
      <c r="M9" s="159" t="s">
        <v>55</v>
      </c>
      <c r="O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67" t="str">
        <f>C8</f>
        <v xml:space="preserve">Sejmutí ornice s přemístěním do 50 m </v>
      </c>
      <c r="BE9" s="145"/>
      <c r="BF9" s="145"/>
      <c r="BG9" s="145"/>
      <c r="BH9" s="145"/>
      <c r="BI9" s="145"/>
    </row>
    <row r="10" spans="1:104">
      <c r="A10" s="156"/>
      <c r="B10" s="157"/>
      <c r="C10" s="160" t="s">
        <v>56</v>
      </c>
      <c r="D10" s="161"/>
      <c r="E10" s="162">
        <v>51.75</v>
      </c>
      <c r="F10" s="163"/>
      <c r="G10" s="164"/>
      <c r="H10" s="165"/>
      <c r="I10" s="158"/>
      <c r="J10" s="166"/>
      <c r="K10" s="158"/>
      <c r="M10" s="159" t="s">
        <v>56</v>
      </c>
      <c r="O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67" t="str">
        <f>C9</f>
        <v>šachty:1,00*1,00*0,15*11</v>
      </c>
      <c r="BE10" s="145"/>
      <c r="BF10" s="145"/>
      <c r="BG10" s="145"/>
      <c r="BH10" s="145"/>
      <c r="BI10" s="145"/>
    </row>
    <row r="11" spans="1:104">
      <c r="A11" s="156"/>
      <c r="B11" s="157"/>
      <c r="C11" s="160" t="s">
        <v>57</v>
      </c>
      <c r="D11" s="161"/>
      <c r="E11" s="162">
        <v>1.5</v>
      </c>
      <c r="F11" s="163"/>
      <c r="G11" s="164"/>
      <c r="H11" s="165"/>
      <c r="I11" s="158"/>
      <c r="J11" s="166"/>
      <c r="K11" s="158"/>
      <c r="M11" s="159" t="s">
        <v>57</v>
      </c>
      <c r="O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67" t="str">
        <f>C10</f>
        <v>vsakovací nádrž:15,00*23,00*0,15</v>
      </c>
      <c r="BE11" s="145"/>
      <c r="BF11" s="145"/>
      <c r="BG11" s="145"/>
      <c r="BH11" s="145"/>
      <c r="BI11" s="145"/>
    </row>
    <row r="12" spans="1:104">
      <c r="A12" s="156"/>
      <c r="B12" s="157"/>
      <c r="C12" s="160" t="s">
        <v>58</v>
      </c>
      <c r="D12" s="161"/>
      <c r="E12" s="162">
        <v>19.447800000000001</v>
      </c>
      <c r="F12" s="163"/>
      <c r="G12" s="164"/>
      <c r="H12" s="165"/>
      <c r="I12" s="158"/>
      <c r="J12" s="166"/>
      <c r="K12" s="158"/>
      <c r="M12" s="159" t="s">
        <v>58</v>
      </c>
      <c r="O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67" t="str">
        <f>C11</f>
        <v>retenční nádrž:25,00/2,5*0,15</v>
      </c>
      <c r="BE12" s="145"/>
      <c r="BF12" s="145"/>
      <c r="BG12" s="145"/>
      <c r="BH12" s="145"/>
      <c r="BI12" s="145"/>
    </row>
    <row r="13" spans="1:104">
      <c r="A13" s="156"/>
      <c r="B13" s="157"/>
      <c r="C13" s="160" t="s">
        <v>59</v>
      </c>
      <c r="D13" s="161"/>
      <c r="E13" s="162">
        <v>2.4519000000000002</v>
      </c>
      <c r="F13" s="163"/>
      <c r="G13" s="164"/>
      <c r="H13" s="165"/>
      <c r="I13" s="158"/>
      <c r="J13" s="166"/>
      <c r="K13" s="158"/>
      <c r="M13" s="159" t="s">
        <v>59</v>
      </c>
      <c r="O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67" t="str">
        <f>C12</f>
        <v>kanaliizace DA:116,28*(0,315+0,40*2)*0,15</v>
      </c>
      <c r="BE13" s="145"/>
      <c r="BF13" s="145"/>
      <c r="BG13" s="145"/>
      <c r="BH13" s="145"/>
      <c r="BI13" s="145"/>
    </row>
    <row r="14" spans="1:104">
      <c r="A14" s="156"/>
      <c r="B14" s="157"/>
      <c r="C14" s="160" t="s">
        <v>60</v>
      </c>
      <c r="D14" s="161"/>
      <c r="E14" s="162">
        <v>0.28050000000000003</v>
      </c>
      <c r="F14" s="163"/>
      <c r="G14" s="164"/>
      <c r="H14" s="165"/>
      <c r="I14" s="158"/>
      <c r="J14" s="166"/>
      <c r="K14" s="158"/>
      <c r="M14" s="159" t="s">
        <v>60</v>
      </c>
      <c r="O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67" t="str">
        <f>C13</f>
        <v>kanalizace D:14,66*(0,315+0,40*2)*0,15</v>
      </c>
      <c r="BE14" s="145"/>
      <c r="BF14" s="145"/>
      <c r="BG14" s="145"/>
      <c r="BH14" s="145"/>
      <c r="BI14" s="145"/>
    </row>
    <row r="15" spans="1:104">
      <c r="A15" s="156"/>
      <c r="B15" s="157"/>
      <c r="C15" s="160" t="s">
        <v>61</v>
      </c>
      <c r="D15" s="161"/>
      <c r="E15" s="162">
        <v>313.60500000000002</v>
      </c>
      <c r="F15" s="163"/>
      <c r="G15" s="164"/>
      <c r="H15" s="165"/>
      <c r="I15" s="158"/>
      <c r="J15" s="166"/>
      <c r="K15" s="158"/>
      <c r="M15" s="159" t="s">
        <v>61</v>
      </c>
      <c r="O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67" t="str">
        <f>C14</f>
        <v>přípojka D1:1,87*(0,20+0,40*2)*0,15</v>
      </c>
      <c r="BE15" s="145"/>
      <c r="BF15" s="145"/>
      <c r="BG15" s="145"/>
      <c r="BH15" s="145"/>
      <c r="BI15" s="145"/>
    </row>
    <row r="16" spans="1:104">
      <c r="A16" s="146">
        <v>2</v>
      </c>
      <c r="B16" s="147" t="s">
        <v>52</v>
      </c>
      <c r="C16" s="148" t="s">
        <v>53</v>
      </c>
      <c r="D16" s="149" t="s">
        <v>54</v>
      </c>
      <c r="E16" s="150">
        <v>2000</v>
      </c>
      <c r="F16" s="151">
        <v>0</v>
      </c>
      <c r="G16" s="152">
        <f>E16*F16</f>
        <v>0</v>
      </c>
      <c r="H16" s="153">
        <v>0</v>
      </c>
      <c r="I16" s="154">
        <f>E16*H16</f>
        <v>0</v>
      </c>
      <c r="J16" s="153">
        <v>0</v>
      </c>
      <c r="K16" s="154">
        <f>E16*J16</f>
        <v>0</v>
      </c>
      <c r="O16" s="145"/>
      <c r="Z16" s="145"/>
      <c r="AA16" s="145">
        <v>1</v>
      </c>
      <c r="AB16" s="145">
        <v>1</v>
      </c>
      <c r="AC16" s="145">
        <v>1</v>
      </c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55">
        <f>G16</f>
        <v>0</v>
      </c>
      <c r="BA16" s="145"/>
      <c r="BB16" s="145"/>
      <c r="BC16" s="145"/>
      <c r="BD16" s="145"/>
      <c r="BE16" s="145"/>
      <c r="BF16" s="145"/>
      <c r="BG16" s="145"/>
      <c r="BH16" s="145"/>
      <c r="BI16" s="145"/>
      <c r="CA16" s="145">
        <v>1</v>
      </c>
      <c r="CB16" s="145">
        <v>1</v>
      </c>
      <c r="CZ16" s="108">
        <v>1</v>
      </c>
    </row>
    <row r="17" spans="1:104">
      <c r="A17" s="156"/>
      <c r="B17" s="157"/>
      <c r="C17" s="160" t="s">
        <v>62</v>
      </c>
      <c r="D17" s="161"/>
      <c r="E17" s="162">
        <v>2000</v>
      </c>
      <c r="F17" s="163"/>
      <c r="G17" s="164"/>
      <c r="H17" s="165"/>
      <c r="I17" s="158"/>
      <c r="J17" s="166"/>
      <c r="K17" s="158"/>
      <c r="M17" s="159" t="s">
        <v>62</v>
      </c>
      <c r="O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67" t="str">
        <f>C16</f>
        <v xml:space="preserve">Sejmutí ornice s přemístěním do 50 m </v>
      </c>
      <c r="BE17" s="145"/>
      <c r="BF17" s="145"/>
      <c r="BG17" s="145"/>
      <c r="BH17" s="145"/>
      <c r="BI17" s="145"/>
    </row>
    <row r="18" spans="1:104">
      <c r="A18" s="146">
        <v>3</v>
      </c>
      <c r="B18" s="147" t="s">
        <v>63</v>
      </c>
      <c r="C18" s="148" t="s">
        <v>64</v>
      </c>
      <c r="D18" s="149" t="s">
        <v>54</v>
      </c>
      <c r="E18" s="150">
        <v>9800</v>
      </c>
      <c r="F18" s="151">
        <v>0</v>
      </c>
      <c r="G18" s="152">
        <f>E18*F18</f>
        <v>0</v>
      </c>
      <c r="H18" s="153">
        <v>0</v>
      </c>
      <c r="I18" s="154">
        <f>E18*H18</f>
        <v>0</v>
      </c>
      <c r="J18" s="153">
        <v>0</v>
      </c>
      <c r="K18" s="154">
        <f>E18*J18</f>
        <v>0</v>
      </c>
      <c r="O18" s="145"/>
      <c r="Z18" s="145"/>
      <c r="AA18" s="145">
        <v>1</v>
      </c>
      <c r="AB18" s="145">
        <v>1</v>
      </c>
      <c r="AC18" s="145">
        <v>1</v>
      </c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55">
        <f>G18</f>
        <v>0</v>
      </c>
      <c r="BA18" s="145"/>
      <c r="BB18" s="145"/>
      <c r="BC18" s="145"/>
      <c r="BD18" s="145"/>
      <c r="BE18" s="145"/>
      <c r="BF18" s="145"/>
      <c r="BG18" s="145"/>
      <c r="BH18" s="145"/>
      <c r="BI18" s="145"/>
      <c r="CA18" s="145">
        <v>1</v>
      </c>
      <c r="CB18" s="145">
        <v>1</v>
      </c>
      <c r="CZ18" s="108">
        <v>1</v>
      </c>
    </row>
    <row r="19" spans="1:104">
      <c r="A19" s="146">
        <v>4</v>
      </c>
      <c r="B19" s="147" t="s">
        <v>65</v>
      </c>
      <c r="C19" s="148" t="s">
        <v>66</v>
      </c>
      <c r="D19" s="149" t="s">
        <v>54</v>
      </c>
      <c r="E19" s="150">
        <v>9800</v>
      </c>
      <c r="F19" s="151">
        <v>0</v>
      </c>
      <c r="G19" s="152">
        <f>E19*F19</f>
        <v>0</v>
      </c>
      <c r="H19" s="153">
        <v>0</v>
      </c>
      <c r="I19" s="154">
        <f>E19*H19</f>
        <v>0</v>
      </c>
      <c r="J19" s="153">
        <v>0</v>
      </c>
      <c r="K19" s="154">
        <f>E19*J19</f>
        <v>0</v>
      </c>
      <c r="O19" s="145"/>
      <c r="Z19" s="145"/>
      <c r="AA19" s="145">
        <v>1</v>
      </c>
      <c r="AB19" s="145">
        <v>1</v>
      </c>
      <c r="AC19" s="145">
        <v>1</v>
      </c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55">
        <f>G19</f>
        <v>0</v>
      </c>
      <c r="BA19" s="145"/>
      <c r="BB19" s="145"/>
      <c r="BC19" s="145"/>
      <c r="BD19" s="145"/>
      <c r="BE19" s="145"/>
      <c r="BF19" s="145"/>
      <c r="BG19" s="145"/>
      <c r="BH19" s="145"/>
      <c r="BI19" s="145"/>
      <c r="CA19" s="145">
        <v>1</v>
      </c>
      <c r="CB19" s="145">
        <v>1</v>
      </c>
      <c r="CZ19" s="108">
        <v>1</v>
      </c>
    </row>
    <row r="20" spans="1:104">
      <c r="A20" s="146">
        <v>5</v>
      </c>
      <c r="B20" s="147" t="s">
        <v>67</v>
      </c>
      <c r="C20" s="148" t="s">
        <v>68</v>
      </c>
      <c r="D20" s="149" t="s">
        <v>54</v>
      </c>
      <c r="E20" s="150">
        <v>5</v>
      </c>
      <c r="F20" s="151">
        <v>0</v>
      </c>
      <c r="G20" s="152">
        <f>E20*F20</f>
        <v>0</v>
      </c>
      <c r="H20" s="153">
        <v>0</v>
      </c>
      <c r="I20" s="154">
        <f>E20*H20</f>
        <v>0</v>
      </c>
      <c r="J20" s="153">
        <v>0</v>
      </c>
      <c r="K20" s="154">
        <f>E20*J20</f>
        <v>0</v>
      </c>
      <c r="O20" s="145"/>
      <c r="Z20" s="145"/>
      <c r="AA20" s="145">
        <v>1</v>
      </c>
      <c r="AB20" s="145">
        <v>1</v>
      </c>
      <c r="AC20" s="145">
        <v>1</v>
      </c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55">
        <f>G20</f>
        <v>0</v>
      </c>
      <c r="BA20" s="145"/>
      <c r="BB20" s="145"/>
      <c r="BC20" s="145"/>
      <c r="BD20" s="145"/>
      <c r="BE20" s="145"/>
      <c r="BF20" s="145"/>
      <c r="BG20" s="145"/>
      <c r="BH20" s="145"/>
      <c r="BI20" s="145"/>
      <c r="CA20" s="145">
        <v>1</v>
      </c>
      <c r="CB20" s="145">
        <v>1</v>
      </c>
      <c r="CZ20" s="108">
        <v>1</v>
      </c>
    </row>
    <row r="21" spans="1:104">
      <c r="A21" s="146">
        <v>6</v>
      </c>
      <c r="B21" s="147" t="s">
        <v>69</v>
      </c>
      <c r="C21" s="148" t="s">
        <v>70</v>
      </c>
      <c r="D21" s="149" t="s">
        <v>54</v>
      </c>
      <c r="E21" s="150">
        <v>5</v>
      </c>
      <c r="F21" s="151">
        <v>0</v>
      </c>
      <c r="G21" s="152">
        <f>E21*F21</f>
        <v>0</v>
      </c>
      <c r="H21" s="153">
        <v>8.2400000000000008E-3</v>
      </c>
      <c r="I21" s="154">
        <f>E21*H21</f>
        <v>4.1200000000000001E-2</v>
      </c>
      <c r="J21" s="153">
        <v>0</v>
      </c>
      <c r="K21" s="154">
        <f>E21*J21</f>
        <v>0</v>
      </c>
      <c r="O21" s="145"/>
      <c r="Z21" s="145"/>
      <c r="AA21" s="145">
        <v>1</v>
      </c>
      <c r="AB21" s="145">
        <v>1</v>
      </c>
      <c r="AC21" s="145">
        <v>1</v>
      </c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55">
        <f>G21</f>
        <v>0</v>
      </c>
      <c r="BA21" s="145"/>
      <c r="BB21" s="145"/>
      <c r="BC21" s="145"/>
      <c r="BD21" s="145"/>
      <c r="BE21" s="145"/>
      <c r="BF21" s="145"/>
      <c r="BG21" s="145"/>
      <c r="BH21" s="145"/>
      <c r="BI21" s="145"/>
      <c r="CA21" s="145">
        <v>1</v>
      </c>
      <c r="CB21" s="145">
        <v>1</v>
      </c>
      <c r="CZ21" s="108">
        <v>1</v>
      </c>
    </row>
    <row r="22" spans="1:104">
      <c r="A22" s="146">
        <v>7</v>
      </c>
      <c r="B22" s="147" t="s">
        <v>71</v>
      </c>
      <c r="C22" s="148" t="s">
        <v>72</v>
      </c>
      <c r="D22" s="149" t="s">
        <v>54</v>
      </c>
      <c r="E22" s="150">
        <v>5</v>
      </c>
      <c r="F22" s="151">
        <v>0</v>
      </c>
      <c r="G22" s="152">
        <f>E22*F22</f>
        <v>0</v>
      </c>
      <c r="H22" s="153">
        <v>1.5570000000000001E-2</v>
      </c>
      <c r="I22" s="154">
        <f>E22*H22</f>
        <v>7.7850000000000003E-2</v>
      </c>
      <c r="J22" s="153">
        <v>0</v>
      </c>
      <c r="K22" s="154">
        <f>E22*J22</f>
        <v>0</v>
      </c>
      <c r="O22" s="145"/>
      <c r="Z22" s="145"/>
      <c r="AA22" s="145">
        <v>1</v>
      </c>
      <c r="AB22" s="145">
        <v>1</v>
      </c>
      <c r="AC22" s="145">
        <v>1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55">
        <f>G22</f>
        <v>0</v>
      </c>
      <c r="BA22" s="145"/>
      <c r="BB22" s="145"/>
      <c r="BC22" s="145"/>
      <c r="BD22" s="145"/>
      <c r="BE22" s="145"/>
      <c r="BF22" s="145"/>
      <c r="BG22" s="145"/>
      <c r="BH22" s="145"/>
      <c r="BI22" s="145"/>
      <c r="CA22" s="145">
        <v>1</v>
      </c>
      <c r="CB22" s="145">
        <v>1</v>
      </c>
      <c r="CZ22" s="108">
        <v>1</v>
      </c>
    </row>
    <row r="23" spans="1:104">
      <c r="A23" s="146">
        <v>8</v>
      </c>
      <c r="B23" s="147" t="s">
        <v>73</v>
      </c>
      <c r="C23" s="148" t="s">
        <v>74</v>
      </c>
      <c r="D23" s="149" t="s">
        <v>54</v>
      </c>
      <c r="E23" s="150">
        <v>5</v>
      </c>
      <c r="F23" s="151">
        <v>0</v>
      </c>
      <c r="G23" s="152">
        <f>E23*F23</f>
        <v>0</v>
      </c>
      <c r="H23" s="153">
        <v>1.753E-2</v>
      </c>
      <c r="I23" s="154">
        <f>E23*H23</f>
        <v>8.7650000000000006E-2</v>
      </c>
      <c r="J23" s="153">
        <v>0</v>
      </c>
      <c r="K23" s="154">
        <f>E23*J23</f>
        <v>0</v>
      </c>
      <c r="O23" s="145"/>
      <c r="Z23" s="145"/>
      <c r="AA23" s="145">
        <v>1</v>
      </c>
      <c r="AB23" s="145">
        <v>1</v>
      </c>
      <c r="AC23" s="145">
        <v>1</v>
      </c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55">
        <f>G23</f>
        <v>0</v>
      </c>
      <c r="BA23" s="145"/>
      <c r="BB23" s="145"/>
      <c r="BC23" s="145"/>
      <c r="BD23" s="145"/>
      <c r="BE23" s="145"/>
      <c r="BF23" s="145"/>
      <c r="BG23" s="145"/>
      <c r="BH23" s="145"/>
      <c r="BI23" s="145"/>
      <c r="CA23" s="145">
        <v>1</v>
      </c>
      <c r="CB23" s="145">
        <v>1</v>
      </c>
      <c r="CZ23" s="108">
        <v>1</v>
      </c>
    </row>
    <row r="24" spans="1:104">
      <c r="A24" s="146">
        <v>9</v>
      </c>
      <c r="B24" s="147" t="s">
        <v>75</v>
      </c>
      <c r="C24" s="148" t="s">
        <v>76</v>
      </c>
      <c r="D24" s="149" t="s">
        <v>54</v>
      </c>
      <c r="E24" s="150">
        <v>2739.5619999999999</v>
      </c>
      <c r="F24" s="151">
        <v>0</v>
      </c>
      <c r="G24" s="152">
        <f>E24*F24</f>
        <v>0</v>
      </c>
      <c r="H24" s="153">
        <v>0</v>
      </c>
      <c r="I24" s="154">
        <f>E24*H24</f>
        <v>0</v>
      </c>
      <c r="J24" s="153">
        <v>0</v>
      </c>
      <c r="K24" s="154">
        <f>E24*J24</f>
        <v>0</v>
      </c>
      <c r="O24" s="145"/>
      <c r="Z24" s="145"/>
      <c r="AA24" s="145">
        <v>1</v>
      </c>
      <c r="AB24" s="145">
        <v>1</v>
      </c>
      <c r="AC24" s="145">
        <v>1</v>
      </c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55">
        <f>G24</f>
        <v>0</v>
      </c>
      <c r="BA24" s="145"/>
      <c r="BB24" s="145"/>
      <c r="BC24" s="145"/>
      <c r="BD24" s="145"/>
      <c r="BE24" s="145"/>
      <c r="BF24" s="145"/>
      <c r="BG24" s="145"/>
      <c r="BH24" s="145"/>
      <c r="BI24" s="145"/>
      <c r="CA24" s="145">
        <v>1</v>
      </c>
      <c r="CB24" s="145">
        <v>1</v>
      </c>
      <c r="CZ24" s="108">
        <v>1</v>
      </c>
    </row>
    <row r="25" spans="1:104">
      <c r="A25" s="156"/>
      <c r="B25" s="157"/>
      <c r="C25" s="160" t="s">
        <v>77</v>
      </c>
      <c r="D25" s="161"/>
      <c r="E25" s="162">
        <v>750</v>
      </c>
      <c r="F25" s="163"/>
      <c r="G25" s="164"/>
      <c r="H25" s="165"/>
      <c r="I25" s="158"/>
      <c r="J25" s="166"/>
      <c r="K25" s="158"/>
      <c r="M25" s="159" t="s">
        <v>77</v>
      </c>
      <c r="O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67" t="str">
        <f>C24</f>
        <v xml:space="preserve">Hloubení nezapažených jam v hor.2 do 100 m3 </v>
      </c>
      <c r="BE25" s="145"/>
      <c r="BF25" s="145"/>
      <c r="BG25" s="145"/>
      <c r="BH25" s="145"/>
      <c r="BI25" s="145"/>
    </row>
    <row r="26" spans="1:104">
      <c r="A26" s="156"/>
      <c r="B26" s="157"/>
      <c r="C26" s="160" t="s">
        <v>78</v>
      </c>
      <c r="D26" s="161"/>
      <c r="E26" s="162">
        <v>208.17</v>
      </c>
      <c r="F26" s="163"/>
      <c r="G26" s="164"/>
      <c r="H26" s="165"/>
      <c r="I26" s="158"/>
      <c r="J26" s="166"/>
      <c r="K26" s="158"/>
      <c r="M26" s="159" t="s">
        <v>78</v>
      </c>
      <c r="O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67" t="str">
        <f>C25</f>
        <v>sanace :25,00*20,00*1,50</v>
      </c>
      <c r="BE26" s="145"/>
      <c r="BF26" s="145"/>
      <c r="BG26" s="145"/>
      <c r="BH26" s="145"/>
      <c r="BI26" s="145"/>
    </row>
    <row r="27" spans="1:104">
      <c r="A27" s="156"/>
      <c r="B27" s="157"/>
      <c r="C27" s="160" t="s">
        <v>79</v>
      </c>
      <c r="D27" s="161"/>
      <c r="E27" s="162">
        <v>57.825000000000003</v>
      </c>
      <c r="F27" s="163"/>
      <c r="G27" s="164"/>
      <c r="H27" s="165"/>
      <c r="I27" s="158"/>
      <c r="J27" s="166"/>
      <c r="K27" s="158"/>
      <c r="M27" s="159" t="s">
        <v>79</v>
      </c>
      <c r="O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67" t="str">
        <f>C26</f>
        <v>parkovací stání:0,36*(5,00*40,00+5*48,10+5*27,55)</v>
      </c>
      <c r="BE27" s="145"/>
      <c r="BF27" s="145"/>
      <c r="BG27" s="145"/>
      <c r="BH27" s="145"/>
      <c r="BI27" s="145"/>
    </row>
    <row r="28" spans="1:104">
      <c r="A28" s="156"/>
      <c r="B28" s="157"/>
      <c r="C28" s="160" t="s">
        <v>80</v>
      </c>
      <c r="D28" s="161"/>
      <c r="E28" s="162">
        <v>1273.6718000000001</v>
      </c>
      <c r="F28" s="163"/>
      <c r="G28" s="164"/>
      <c r="H28" s="165"/>
      <c r="I28" s="158"/>
      <c r="J28" s="166"/>
      <c r="K28" s="158"/>
      <c r="M28" s="159" t="s">
        <v>80</v>
      </c>
      <c r="O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67" t="str">
        <f>C27</f>
        <v>0,50*(40,00+48,10+27,55)</v>
      </c>
      <c r="BE28" s="145"/>
      <c r="BF28" s="145"/>
      <c r="BG28" s="145"/>
      <c r="BH28" s="145"/>
      <c r="BI28" s="145"/>
    </row>
    <row r="29" spans="1:104">
      <c r="A29" s="156"/>
      <c r="B29" s="157"/>
      <c r="C29" s="160" t="s">
        <v>81</v>
      </c>
      <c r="D29" s="161"/>
      <c r="E29" s="162">
        <v>211.73339999999999</v>
      </c>
      <c r="F29" s="163"/>
      <c r="G29" s="164"/>
      <c r="H29" s="165"/>
      <c r="I29" s="158"/>
      <c r="J29" s="166"/>
      <c r="K29" s="158"/>
      <c r="M29" s="159" t="s">
        <v>81</v>
      </c>
      <c r="O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67" t="str">
        <f>C28</f>
        <v>komunikace:2709,94*0,47</v>
      </c>
      <c r="BE29" s="145"/>
      <c r="BF29" s="145"/>
      <c r="BG29" s="145"/>
      <c r="BH29" s="145"/>
      <c r="BI29" s="145"/>
    </row>
    <row r="30" spans="1:104">
      <c r="A30" s="156"/>
      <c r="B30" s="157"/>
      <c r="C30" s="160" t="s">
        <v>82</v>
      </c>
      <c r="D30" s="161"/>
      <c r="E30" s="162">
        <v>56.765000000000001</v>
      </c>
      <c r="F30" s="163"/>
      <c r="G30" s="164"/>
      <c r="H30" s="165"/>
      <c r="I30" s="158"/>
      <c r="J30" s="166"/>
      <c r="K30" s="158"/>
      <c r="M30" s="159" t="s">
        <v>82</v>
      </c>
      <c r="O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67" t="str">
        <f>C29</f>
        <v>dlažba:882,2225*0,24</v>
      </c>
      <c r="BE30" s="145"/>
      <c r="BF30" s="145"/>
      <c r="BG30" s="145"/>
      <c r="BH30" s="145"/>
      <c r="BI30" s="145"/>
    </row>
    <row r="31" spans="1:104">
      <c r="A31" s="156"/>
      <c r="B31" s="157"/>
      <c r="C31" s="160" t="s">
        <v>83</v>
      </c>
      <c r="D31" s="161"/>
      <c r="E31" s="162">
        <v>16.821999999999999</v>
      </c>
      <c r="F31" s="163"/>
      <c r="G31" s="164"/>
      <c r="H31" s="165"/>
      <c r="I31" s="158"/>
      <c r="J31" s="166"/>
      <c r="K31" s="158"/>
      <c r="M31" s="159" t="s">
        <v>83</v>
      </c>
      <c r="O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67" t="str">
        <f>C30</f>
        <v>přídlažba:567,65*0,25*0,40</v>
      </c>
      <c r="BE31" s="145"/>
      <c r="BF31" s="145"/>
      <c r="BG31" s="145"/>
      <c r="BH31" s="145"/>
      <c r="BI31" s="145"/>
    </row>
    <row r="32" spans="1:104">
      <c r="A32" s="156"/>
      <c r="B32" s="157"/>
      <c r="C32" s="160" t="s">
        <v>84</v>
      </c>
      <c r="D32" s="161"/>
      <c r="E32" s="162">
        <v>88.902000000000001</v>
      </c>
      <c r="F32" s="163"/>
      <c r="G32" s="164"/>
      <c r="H32" s="165"/>
      <c r="I32" s="158"/>
      <c r="J32" s="166"/>
      <c r="K32" s="158"/>
      <c r="M32" s="159" t="s">
        <v>84</v>
      </c>
      <c r="O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67" t="str">
        <f>C31</f>
        <v>kamenná dlažba:32,35*0,52</v>
      </c>
      <c r="BE32" s="145"/>
      <c r="BF32" s="145"/>
      <c r="BG32" s="145"/>
      <c r="BH32" s="145"/>
      <c r="BI32" s="145"/>
    </row>
    <row r="33" spans="1:104">
      <c r="A33" s="156"/>
      <c r="B33" s="157"/>
      <c r="C33" s="160" t="s">
        <v>85</v>
      </c>
      <c r="D33" s="161"/>
      <c r="E33" s="162">
        <v>71.992800000000003</v>
      </c>
      <c r="F33" s="163"/>
      <c r="G33" s="164"/>
      <c r="H33" s="165"/>
      <c r="I33" s="158"/>
      <c r="J33" s="166"/>
      <c r="K33" s="158"/>
      <c r="M33" s="159" t="s">
        <v>85</v>
      </c>
      <c r="O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67" t="str">
        <f>C32</f>
        <v>drenáž:740,85*0,30*0,40</v>
      </c>
      <c r="BE33" s="145"/>
      <c r="BF33" s="145"/>
      <c r="BG33" s="145"/>
      <c r="BH33" s="145"/>
      <c r="BI33" s="145"/>
    </row>
    <row r="34" spans="1:104">
      <c r="A34" s="156"/>
      <c r="B34" s="157"/>
      <c r="C34" s="160" t="s">
        <v>86</v>
      </c>
      <c r="D34" s="161"/>
      <c r="E34" s="162">
        <v>3.68</v>
      </c>
      <c r="F34" s="163"/>
      <c r="G34" s="164"/>
      <c r="H34" s="165"/>
      <c r="I34" s="158"/>
      <c r="J34" s="166"/>
      <c r="K34" s="158"/>
      <c r="M34" s="159" t="s">
        <v>86</v>
      </c>
      <c r="O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67" t="str">
        <f>C33</f>
        <v>obrubníky:(740,85+333,63+125,40)*0,20*0,30</v>
      </c>
      <c r="BE34" s="145"/>
      <c r="BF34" s="145"/>
      <c r="BG34" s="145"/>
      <c r="BH34" s="145"/>
      <c r="BI34" s="145"/>
    </row>
    <row r="35" spans="1:104">
      <c r="A35" s="146">
        <v>10</v>
      </c>
      <c r="B35" s="147" t="s">
        <v>87</v>
      </c>
      <c r="C35" s="148" t="s">
        <v>88</v>
      </c>
      <c r="D35" s="149" t="s">
        <v>54</v>
      </c>
      <c r="E35" s="150">
        <v>24.88</v>
      </c>
      <c r="F35" s="151">
        <v>0</v>
      </c>
      <c r="G35" s="152">
        <f>E35*F35</f>
        <v>0</v>
      </c>
      <c r="H35" s="153">
        <v>0</v>
      </c>
      <c r="I35" s="154">
        <f>E35*H35</f>
        <v>0</v>
      </c>
      <c r="J35" s="153">
        <v>0</v>
      </c>
      <c r="K35" s="154">
        <f>E35*J35</f>
        <v>0</v>
      </c>
      <c r="O35" s="145"/>
      <c r="Z35" s="145"/>
      <c r="AA35" s="145">
        <v>1</v>
      </c>
      <c r="AB35" s="145">
        <v>1</v>
      </c>
      <c r="AC35" s="145">
        <v>1</v>
      </c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55">
        <f>G35</f>
        <v>0</v>
      </c>
      <c r="BA35" s="145"/>
      <c r="BB35" s="145"/>
      <c r="BC35" s="145"/>
      <c r="BD35" s="145"/>
      <c r="BE35" s="145"/>
      <c r="BF35" s="145"/>
      <c r="BG35" s="145"/>
      <c r="BH35" s="145"/>
      <c r="BI35" s="145"/>
      <c r="CA35" s="145">
        <v>1</v>
      </c>
      <c r="CB35" s="145">
        <v>1</v>
      </c>
      <c r="CZ35" s="108">
        <v>1</v>
      </c>
    </row>
    <row r="36" spans="1:104">
      <c r="A36" s="156"/>
      <c r="B36" s="157"/>
      <c r="C36" s="160" t="s">
        <v>89</v>
      </c>
      <c r="D36" s="161"/>
      <c r="E36" s="162">
        <v>1.3</v>
      </c>
      <c r="F36" s="163"/>
      <c r="G36" s="164"/>
      <c r="H36" s="165"/>
      <c r="I36" s="158"/>
      <c r="J36" s="166"/>
      <c r="K36" s="158"/>
      <c r="M36" s="159" t="s">
        <v>89</v>
      </c>
      <c r="O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67" t="str">
        <f>C35</f>
        <v xml:space="preserve">Hloubení nezapažených jam v hor.3 do 100 m3 </v>
      </c>
      <c r="BE36" s="145"/>
      <c r="BF36" s="145"/>
      <c r="BG36" s="145"/>
      <c r="BH36" s="145"/>
      <c r="BI36" s="145"/>
    </row>
    <row r="37" spans="1:104">
      <c r="A37" s="156"/>
      <c r="B37" s="157"/>
      <c r="C37" s="160" t="s">
        <v>90</v>
      </c>
      <c r="D37" s="161"/>
      <c r="E37" s="162">
        <v>4.4000000000000004</v>
      </c>
      <c r="F37" s="163"/>
      <c r="G37" s="164"/>
      <c r="H37" s="165"/>
      <c r="I37" s="158"/>
      <c r="J37" s="166"/>
      <c r="K37" s="158"/>
      <c r="M37" s="159" t="s">
        <v>90</v>
      </c>
      <c r="O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67" t="str">
        <f>C36</f>
        <v>kanal.šachty:1,00*1,00*1,30</v>
      </c>
      <c r="BE37" s="145"/>
      <c r="BF37" s="145"/>
      <c r="BG37" s="145"/>
      <c r="BH37" s="145"/>
      <c r="BI37" s="145"/>
    </row>
    <row r="38" spans="1:104">
      <c r="A38" s="156"/>
      <c r="B38" s="157"/>
      <c r="C38" s="160" t="s">
        <v>91</v>
      </c>
      <c r="D38" s="161"/>
      <c r="E38" s="162">
        <v>1.87</v>
      </c>
      <c r="F38" s="163"/>
      <c r="G38" s="164"/>
      <c r="H38" s="165"/>
      <c r="I38" s="158"/>
      <c r="J38" s="166"/>
      <c r="K38" s="158"/>
      <c r="M38" s="159" t="s">
        <v>91</v>
      </c>
      <c r="O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67" t="str">
        <f>C37</f>
        <v>1,00*1,00*2,20*2</v>
      </c>
      <c r="BE38" s="145"/>
      <c r="BF38" s="145"/>
      <c r="BG38" s="145"/>
      <c r="BH38" s="145"/>
      <c r="BI38" s="145"/>
    </row>
    <row r="39" spans="1:104" ht="33.75">
      <c r="A39" s="156"/>
      <c r="B39" s="157"/>
      <c r="C39" s="160" t="s">
        <v>92</v>
      </c>
      <c r="D39" s="161"/>
      <c r="E39" s="162">
        <v>9.81</v>
      </c>
      <c r="F39" s="163"/>
      <c r="G39" s="164"/>
      <c r="H39" s="165"/>
      <c r="I39" s="158"/>
      <c r="J39" s="166"/>
      <c r="K39" s="158"/>
      <c r="M39" s="159" t="s">
        <v>92</v>
      </c>
      <c r="O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67" t="str">
        <f>C38</f>
        <v>1,00*1,00*1,87</v>
      </c>
      <c r="BE39" s="145"/>
      <c r="BF39" s="145"/>
      <c r="BG39" s="145"/>
      <c r="BH39" s="145"/>
      <c r="BI39" s="145"/>
    </row>
    <row r="40" spans="1:104" ht="25.5">
      <c r="A40" s="156"/>
      <c r="B40" s="157"/>
      <c r="C40" s="160" t="s">
        <v>93</v>
      </c>
      <c r="D40" s="161"/>
      <c r="E40" s="162">
        <v>7.5</v>
      </c>
      <c r="F40" s="163"/>
      <c r="G40" s="164"/>
      <c r="H40" s="165"/>
      <c r="I40" s="158"/>
      <c r="J40" s="166"/>
      <c r="K40" s="158"/>
      <c r="M40" s="159" t="s">
        <v>93</v>
      </c>
      <c r="O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67" t="str">
        <f>C39</f>
        <v>revizní šachty:1,00*1,00*2,86+1,00*1,00*1,55+1,00*1,00*2,76+1,00*1,00*2,64</v>
      </c>
      <c r="BE40" s="145"/>
      <c r="BF40" s="145"/>
      <c r="BG40" s="145"/>
      <c r="BH40" s="145"/>
      <c r="BI40" s="145"/>
    </row>
    <row r="41" spans="1:104">
      <c r="A41" s="146">
        <v>11</v>
      </c>
      <c r="B41" s="147" t="s">
        <v>87</v>
      </c>
      <c r="C41" s="148" t="s">
        <v>88</v>
      </c>
      <c r="D41" s="149" t="s">
        <v>54</v>
      </c>
      <c r="E41" s="150">
        <v>650.52</v>
      </c>
      <c r="F41" s="151">
        <v>0</v>
      </c>
      <c r="G41" s="152">
        <f>E41*F41</f>
        <v>0</v>
      </c>
      <c r="H41" s="153">
        <v>0</v>
      </c>
      <c r="I41" s="154">
        <f>E41*H41</f>
        <v>0</v>
      </c>
      <c r="J41" s="153">
        <v>0</v>
      </c>
      <c r="K41" s="154">
        <f>E41*J41</f>
        <v>0</v>
      </c>
      <c r="O41" s="145"/>
      <c r="Z41" s="145"/>
      <c r="AA41" s="145">
        <v>1</v>
      </c>
      <c r="AB41" s="145">
        <v>1</v>
      </c>
      <c r="AC41" s="145">
        <v>1</v>
      </c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55">
        <f>G41</f>
        <v>0</v>
      </c>
      <c r="BA41" s="145"/>
      <c r="BB41" s="145"/>
      <c r="BC41" s="145"/>
      <c r="BD41" s="145"/>
      <c r="BE41" s="145"/>
      <c r="BF41" s="145"/>
      <c r="BG41" s="145"/>
      <c r="BH41" s="145"/>
      <c r="BI41" s="145"/>
      <c r="CA41" s="145">
        <v>1</v>
      </c>
      <c r="CB41" s="145">
        <v>1</v>
      </c>
      <c r="CZ41" s="108">
        <v>1</v>
      </c>
    </row>
    <row r="42" spans="1:104" ht="22.5">
      <c r="A42" s="156"/>
      <c r="B42" s="157"/>
      <c r="C42" s="160" t="s">
        <v>94</v>
      </c>
      <c r="D42" s="161"/>
      <c r="E42" s="162">
        <v>12.56</v>
      </c>
      <c r="F42" s="163"/>
      <c r="G42" s="164"/>
      <c r="H42" s="165"/>
      <c r="I42" s="158"/>
      <c r="J42" s="166"/>
      <c r="K42" s="158"/>
      <c r="M42" s="159" t="s">
        <v>94</v>
      </c>
      <c r="O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67" t="str">
        <f>C41</f>
        <v xml:space="preserve">Hloubení nezapažených jam v hor.3 do 100 m3 </v>
      </c>
      <c r="BE42" s="145"/>
      <c r="BF42" s="145"/>
      <c r="BG42" s="145"/>
      <c r="BH42" s="145"/>
      <c r="BI42" s="145"/>
    </row>
    <row r="43" spans="1:104" ht="25.5">
      <c r="A43" s="156"/>
      <c r="B43" s="157"/>
      <c r="C43" s="160" t="s">
        <v>95</v>
      </c>
      <c r="D43" s="161"/>
      <c r="E43" s="162">
        <v>10.52</v>
      </c>
      <c r="F43" s="163"/>
      <c r="G43" s="164"/>
      <c r="H43" s="165"/>
      <c r="I43" s="158"/>
      <c r="J43" s="166"/>
      <c r="K43" s="158"/>
      <c r="M43" s="159" t="s">
        <v>95</v>
      </c>
      <c r="O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67" t="str">
        <f>C42</f>
        <v>šachty:1,00*1,00*2,89+1,00*1,00*1,55+1,00*1,00*2,76+1*1*2,64+1,00*1,00*2,72</v>
      </c>
      <c r="BE43" s="145"/>
      <c r="BF43" s="145"/>
      <c r="BG43" s="145"/>
      <c r="BH43" s="145"/>
      <c r="BI43" s="145"/>
    </row>
    <row r="44" spans="1:104" ht="25.5">
      <c r="A44" s="156"/>
      <c r="B44" s="157"/>
      <c r="C44" s="160" t="s">
        <v>96</v>
      </c>
      <c r="D44" s="161"/>
      <c r="E44" s="162">
        <v>586.5</v>
      </c>
      <c r="F44" s="163"/>
      <c r="G44" s="164"/>
      <c r="H44" s="165"/>
      <c r="I44" s="158"/>
      <c r="J44" s="166"/>
      <c r="K44" s="158"/>
      <c r="M44" s="159" t="s">
        <v>96</v>
      </c>
      <c r="O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67" t="str">
        <f>C43</f>
        <v>1,00*1,00*2,86+1,00*1,00*1,92+1,00*1,00*1,72+1,00*1,00*1,96+1*1*2,06</v>
      </c>
      <c r="BE44" s="145"/>
      <c r="BF44" s="145"/>
      <c r="BG44" s="145"/>
      <c r="BH44" s="145"/>
      <c r="BI44" s="145"/>
    </row>
    <row r="45" spans="1:104">
      <c r="A45" s="156"/>
      <c r="B45" s="157"/>
      <c r="C45" s="160" t="s">
        <v>97</v>
      </c>
      <c r="D45" s="161"/>
      <c r="E45" s="162">
        <v>25</v>
      </c>
      <c r="F45" s="163"/>
      <c r="G45" s="164"/>
      <c r="H45" s="165"/>
      <c r="I45" s="158"/>
      <c r="J45" s="166"/>
      <c r="K45" s="158"/>
      <c r="M45" s="159" t="s">
        <v>97</v>
      </c>
      <c r="O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67" t="str">
        <f>C44</f>
        <v>vsakovací nádrž:15,00*23,00*1,70</v>
      </c>
      <c r="BE45" s="145"/>
      <c r="BF45" s="145"/>
      <c r="BG45" s="145"/>
      <c r="BH45" s="145"/>
      <c r="BI45" s="145"/>
    </row>
    <row r="46" spans="1:104" ht="22.5">
      <c r="A46" s="156"/>
      <c r="B46" s="157"/>
      <c r="C46" s="160" t="s">
        <v>98</v>
      </c>
      <c r="D46" s="161"/>
      <c r="E46" s="162">
        <v>9.9700000000000006</v>
      </c>
      <c r="F46" s="163"/>
      <c r="G46" s="164"/>
      <c r="H46" s="165"/>
      <c r="I46" s="158"/>
      <c r="J46" s="166"/>
      <c r="K46" s="158"/>
      <c r="M46" s="159" t="s">
        <v>98</v>
      </c>
      <c r="O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67" t="str">
        <f>C45</f>
        <v>retenční nádrž:25,00</v>
      </c>
      <c r="BE46" s="145"/>
      <c r="BF46" s="145"/>
      <c r="BG46" s="145"/>
      <c r="BH46" s="145"/>
      <c r="BI46" s="145"/>
    </row>
    <row r="47" spans="1:104">
      <c r="A47" s="156"/>
      <c r="B47" s="157"/>
      <c r="C47" s="160" t="s">
        <v>99</v>
      </c>
      <c r="D47" s="161"/>
      <c r="E47" s="162">
        <v>5.97</v>
      </c>
      <c r="F47" s="163"/>
      <c r="G47" s="164"/>
      <c r="H47" s="165"/>
      <c r="I47" s="158"/>
      <c r="J47" s="166"/>
      <c r="K47" s="158"/>
      <c r="M47" s="159" t="s">
        <v>99</v>
      </c>
      <c r="O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67" t="str">
        <f>C46</f>
        <v>šachty:1,00*1,00*2,55+1,00*1,00*3,01+1,00*1,00*2,41+1,00*1,00*2,00</v>
      </c>
      <c r="BE47" s="145"/>
      <c r="BF47" s="145"/>
      <c r="BG47" s="145"/>
      <c r="BH47" s="145"/>
      <c r="BI47" s="145"/>
    </row>
    <row r="48" spans="1:104">
      <c r="A48" s="146">
        <v>12</v>
      </c>
      <c r="B48" s="147" t="s">
        <v>100</v>
      </c>
      <c r="C48" s="148" t="s">
        <v>101</v>
      </c>
      <c r="D48" s="149" t="s">
        <v>54</v>
      </c>
      <c r="E48" s="150">
        <v>650.52</v>
      </c>
      <c r="F48" s="151">
        <v>0</v>
      </c>
      <c r="G48" s="152">
        <f>E48*F48</f>
        <v>0</v>
      </c>
      <c r="H48" s="153">
        <v>0</v>
      </c>
      <c r="I48" s="154">
        <f>E48*H48</f>
        <v>0</v>
      </c>
      <c r="J48" s="153">
        <v>0</v>
      </c>
      <c r="K48" s="154">
        <f>E48*J48</f>
        <v>0</v>
      </c>
      <c r="O48" s="145"/>
      <c r="Z48" s="145"/>
      <c r="AA48" s="145">
        <v>1</v>
      </c>
      <c r="AB48" s="145">
        <v>1</v>
      </c>
      <c r="AC48" s="145">
        <v>1</v>
      </c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55">
        <f>G48</f>
        <v>0</v>
      </c>
      <c r="BA48" s="145"/>
      <c r="BB48" s="145"/>
      <c r="BC48" s="145"/>
      <c r="BD48" s="145"/>
      <c r="BE48" s="145"/>
      <c r="BF48" s="145"/>
      <c r="BG48" s="145"/>
      <c r="BH48" s="145"/>
      <c r="BI48" s="145"/>
      <c r="CA48" s="145">
        <v>1</v>
      </c>
      <c r="CB48" s="145">
        <v>1</v>
      </c>
      <c r="CZ48" s="108">
        <v>1</v>
      </c>
    </row>
    <row r="49" spans="1:104" ht="22.5">
      <c r="A49" s="156"/>
      <c r="B49" s="157"/>
      <c r="C49" s="160" t="s">
        <v>94</v>
      </c>
      <c r="D49" s="161"/>
      <c r="E49" s="162">
        <v>12.56</v>
      </c>
      <c r="F49" s="163"/>
      <c r="G49" s="164"/>
      <c r="H49" s="165"/>
      <c r="I49" s="158"/>
      <c r="J49" s="166"/>
      <c r="K49" s="158"/>
      <c r="M49" s="159" t="s">
        <v>94</v>
      </c>
      <c r="O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67" t="str">
        <f>C48</f>
        <v xml:space="preserve">Příplatek za lepivost - hloubení nezap.jam v hor.3 </v>
      </c>
      <c r="BE49" s="145"/>
      <c r="BF49" s="145"/>
      <c r="BG49" s="145"/>
      <c r="BH49" s="145"/>
      <c r="BI49" s="145"/>
    </row>
    <row r="50" spans="1:104" ht="25.5">
      <c r="A50" s="156"/>
      <c r="B50" s="157"/>
      <c r="C50" s="160" t="s">
        <v>95</v>
      </c>
      <c r="D50" s="161"/>
      <c r="E50" s="162">
        <v>10.52</v>
      </c>
      <c r="F50" s="163"/>
      <c r="G50" s="164"/>
      <c r="H50" s="165"/>
      <c r="I50" s="158"/>
      <c r="J50" s="166"/>
      <c r="K50" s="158"/>
      <c r="M50" s="159" t="s">
        <v>95</v>
      </c>
      <c r="O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67" t="str">
        <f>C49</f>
        <v>šachty:1,00*1,00*2,89+1,00*1,00*1,55+1,00*1,00*2,76+1*1*2,64+1,00*1,00*2,72</v>
      </c>
      <c r="BE50" s="145"/>
      <c r="BF50" s="145"/>
      <c r="BG50" s="145"/>
      <c r="BH50" s="145"/>
      <c r="BI50" s="145"/>
    </row>
    <row r="51" spans="1:104" ht="25.5">
      <c r="A51" s="156"/>
      <c r="B51" s="157"/>
      <c r="C51" s="160" t="s">
        <v>96</v>
      </c>
      <c r="D51" s="161"/>
      <c r="E51" s="162">
        <v>586.5</v>
      </c>
      <c r="F51" s="163"/>
      <c r="G51" s="164"/>
      <c r="H51" s="165"/>
      <c r="I51" s="158"/>
      <c r="J51" s="166"/>
      <c r="K51" s="158"/>
      <c r="M51" s="159" t="s">
        <v>96</v>
      </c>
      <c r="O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67" t="str">
        <f>C50</f>
        <v>1,00*1,00*2,86+1,00*1,00*1,92+1,00*1,00*1,72+1,00*1,00*1,96+1*1*2,06</v>
      </c>
      <c r="BE51" s="145"/>
      <c r="BF51" s="145"/>
      <c r="BG51" s="145"/>
      <c r="BH51" s="145"/>
      <c r="BI51" s="145"/>
    </row>
    <row r="52" spans="1:104">
      <c r="A52" s="156"/>
      <c r="B52" s="157"/>
      <c r="C52" s="160" t="s">
        <v>97</v>
      </c>
      <c r="D52" s="161"/>
      <c r="E52" s="162">
        <v>25</v>
      </c>
      <c r="F52" s="163"/>
      <c r="G52" s="164"/>
      <c r="H52" s="165"/>
      <c r="I52" s="158"/>
      <c r="J52" s="166"/>
      <c r="K52" s="158"/>
      <c r="M52" s="159" t="s">
        <v>97</v>
      </c>
      <c r="O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67" t="str">
        <f>C51</f>
        <v>vsakovací nádrž:15,00*23,00*1,70</v>
      </c>
      <c r="BE52" s="145"/>
      <c r="BF52" s="145"/>
      <c r="BG52" s="145"/>
      <c r="BH52" s="145"/>
      <c r="BI52" s="145"/>
    </row>
    <row r="53" spans="1:104" ht="22.5">
      <c r="A53" s="156"/>
      <c r="B53" s="157"/>
      <c r="C53" s="160" t="s">
        <v>98</v>
      </c>
      <c r="D53" s="161"/>
      <c r="E53" s="162">
        <v>9.9700000000000006</v>
      </c>
      <c r="F53" s="163"/>
      <c r="G53" s="164"/>
      <c r="H53" s="165"/>
      <c r="I53" s="158"/>
      <c r="J53" s="166"/>
      <c r="K53" s="158"/>
      <c r="M53" s="159" t="s">
        <v>98</v>
      </c>
      <c r="O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67" t="str">
        <f>C52</f>
        <v>retenční nádrž:25,00</v>
      </c>
      <c r="BE53" s="145"/>
      <c r="BF53" s="145"/>
      <c r="BG53" s="145"/>
      <c r="BH53" s="145"/>
      <c r="BI53" s="145"/>
    </row>
    <row r="54" spans="1:104">
      <c r="A54" s="156"/>
      <c r="B54" s="157"/>
      <c r="C54" s="160" t="s">
        <v>99</v>
      </c>
      <c r="D54" s="161"/>
      <c r="E54" s="162">
        <v>5.97</v>
      </c>
      <c r="F54" s="163"/>
      <c r="G54" s="164"/>
      <c r="H54" s="165"/>
      <c r="I54" s="158"/>
      <c r="J54" s="166"/>
      <c r="K54" s="158"/>
      <c r="M54" s="159" t="s">
        <v>99</v>
      </c>
      <c r="O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67" t="str">
        <f>C53</f>
        <v>šachty:1,00*1,00*2,55+1,00*1,00*3,01+1,00*1,00*2,41+1,00*1,00*2,00</v>
      </c>
      <c r="BE54" s="145"/>
      <c r="BF54" s="145"/>
      <c r="BG54" s="145"/>
      <c r="BH54" s="145"/>
      <c r="BI54" s="145"/>
    </row>
    <row r="55" spans="1:104">
      <c r="A55" s="146">
        <v>13</v>
      </c>
      <c r="B55" s="147" t="s">
        <v>100</v>
      </c>
      <c r="C55" s="148" t="s">
        <v>101</v>
      </c>
      <c r="D55" s="149" t="s">
        <v>54</v>
      </c>
      <c r="E55" s="150">
        <v>24.88</v>
      </c>
      <c r="F55" s="151">
        <v>0</v>
      </c>
      <c r="G55" s="152">
        <f>E55*F55</f>
        <v>0</v>
      </c>
      <c r="H55" s="153">
        <v>0</v>
      </c>
      <c r="I55" s="154">
        <f>E55*H55</f>
        <v>0</v>
      </c>
      <c r="J55" s="153">
        <v>0</v>
      </c>
      <c r="K55" s="154">
        <f>E55*J55</f>
        <v>0</v>
      </c>
      <c r="O55" s="145"/>
      <c r="Z55" s="145"/>
      <c r="AA55" s="145">
        <v>1</v>
      </c>
      <c r="AB55" s="145">
        <v>1</v>
      </c>
      <c r="AC55" s="145">
        <v>1</v>
      </c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55">
        <f>G55</f>
        <v>0</v>
      </c>
      <c r="BA55" s="145"/>
      <c r="BB55" s="145"/>
      <c r="BC55" s="145"/>
      <c r="BD55" s="145"/>
      <c r="BE55" s="145"/>
      <c r="BF55" s="145"/>
      <c r="BG55" s="145"/>
      <c r="BH55" s="145"/>
      <c r="BI55" s="145"/>
      <c r="CA55" s="145">
        <v>1</v>
      </c>
      <c r="CB55" s="145">
        <v>1</v>
      </c>
      <c r="CZ55" s="108">
        <v>1</v>
      </c>
    </row>
    <row r="56" spans="1:104">
      <c r="A56" s="156"/>
      <c r="B56" s="157"/>
      <c r="C56" s="160" t="s">
        <v>89</v>
      </c>
      <c r="D56" s="161"/>
      <c r="E56" s="162">
        <v>1.3</v>
      </c>
      <c r="F56" s="163"/>
      <c r="G56" s="164"/>
      <c r="H56" s="165"/>
      <c r="I56" s="158"/>
      <c r="J56" s="166"/>
      <c r="K56" s="158"/>
      <c r="M56" s="159" t="s">
        <v>89</v>
      </c>
      <c r="O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67" t="str">
        <f>C55</f>
        <v xml:space="preserve">Příplatek za lepivost - hloubení nezap.jam v hor.3 </v>
      </c>
      <c r="BE56" s="145"/>
      <c r="BF56" s="145"/>
      <c r="BG56" s="145"/>
      <c r="BH56" s="145"/>
      <c r="BI56" s="145"/>
    </row>
    <row r="57" spans="1:104">
      <c r="A57" s="156"/>
      <c r="B57" s="157"/>
      <c r="C57" s="160" t="s">
        <v>90</v>
      </c>
      <c r="D57" s="161"/>
      <c r="E57" s="162">
        <v>4.4000000000000004</v>
      </c>
      <c r="F57" s="163"/>
      <c r="G57" s="164"/>
      <c r="H57" s="165"/>
      <c r="I57" s="158"/>
      <c r="J57" s="166"/>
      <c r="K57" s="158"/>
      <c r="M57" s="159" t="s">
        <v>90</v>
      </c>
      <c r="O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67" t="str">
        <f>C56</f>
        <v>kanal.šachty:1,00*1,00*1,30</v>
      </c>
      <c r="BE57" s="145"/>
      <c r="BF57" s="145"/>
      <c r="BG57" s="145"/>
      <c r="BH57" s="145"/>
      <c r="BI57" s="145"/>
    </row>
    <row r="58" spans="1:104">
      <c r="A58" s="156"/>
      <c r="B58" s="157"/>
      <c r="C58" s="160" t="s">
        <v>91</v>
      </c>
      <c r="D58" s="161"/>
      <c r="E58" s="162">
        <v>1.87</v>
      </c>
      <c r="F58" s="163"/>
      <c r="G58" s="164"/>
      <c r="H58" s="165"/>
      <c r="I58" s="158"/>
      <c r="J58" s="166"/>
      <c r="K58" s="158"/>
      <c r="M58" s="159" t="s">
        <v>91</v>
      </c>
      <c r="O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67" t="str">
        <f>C57</f>
        <v>1,00*1,00*2,20*2</v>
      </c>
      <c r="BE58" s="145"/>
      <c r="BF58" s="145"/>
      <c r="BG58" s="145"/>
      <c r="BH58" s="145"/>
      <c r="BI58" s="145"/>
    </row>
    <row r="59" spans="1:104" ht="33.75">
      <c r="A59" s="156"/>
      <c r="B59" s="157"/>
      <c r="C59" s="160" t="s">
        <v>92</v>
      </c>
      <c r="D59" s="161"/>
      <c r="E59" s="162">
        <v>9.81</v>
      </c>
      <c r="F59" s="163"/>
      <c r="G59" s="164"/>
      <c r="H59" s="165"/>
      <c r="I59" s="158"/>
      <c r="J59" s="166"/>
      <c r="K59" s="158"/>
      <c r="M59" s="159" t="s">
        <v>92</v>
      </c>
      <c r="O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67" t="str">
        <f>C58</f>
        <v>1,00*1,00*1,87</v>
      </c>
      <c r="BE59" s="145"/>
      <c r="BF59" s="145"/>
      <c r="BG59" s="145"/>
      <c r="BH59" s="145"/>
      <c r="BI59" s="145"/>
    </row>
    <row r="60" spans="1:104" ht="25.5">
      <c r="A60" s="156"/>
      <c r="B60" s="157"/>
      <c r="C60" s="160" t="s">
        <v>93</v>
      </c>
      <c r="D60" s="161"/>
      <c r="E60" s="162">
        <v>7.5</v>
      </c>
      <c r="F60" s="163"/>
      <c r="G60" s="164"/>
      <c r="H60" s="165"/>
      <c r="I60" s="158"/>
      <c r="J60" s="166"/>
      <c r="K60" s="158"/>
      <c r="M60" s="159" t="s">
        <v>93</v>
      </c>
      <c r="O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67" t="str">
        <f>C59</f>
        <v>revizní šachty:1,00*1,00*2,86+1,00*1,00*1,55+1,00*1,00*2,76+1,00*1,00*2,64</v>
      </c>
      <c r="BE60" s="145"/>
      <c r="BF60" s="145"/>
      <c r="BG60" s="145"/>
      <c r="BH60" s="145"/>
      <c r="BI60" s="145"/>
    </row>
    <row r="61" spans="1:104">
      <c r="A61" s="146">
        <v>14</v>
      </c>
      <c r="B61" s="147" t="s">
        <v>102</v>
      </c>
      <c r="C61" s="148" t="s">
        <v>103</v>
      </c>
      <c r="D61" s="149" t="s">
        <v>54</v>
      </c>
      <c r="E61" s="150">
        <v>5</v>
      </c>
      <c r="F61" s="151">
        <v>0</v>
      </c>
      <c r="G61" s="152">
        <f>E61*F61</f>
        <v>0</v>
      </c>
      <c r="H61" s="153">
        <v>0</v>
      </c>
      <c r="I61" s="154">
        <f>E61*H61</f>
        <v>0</v>
      </c>
      <c r="J61" s="153">
        <v>0</v>
      </c>
      <c r="K61" s="154">
        <f>E61*J61</f>
        <v>0</v>
      </c>
      <c r="O61" s="145"/>
      <c r="Z61" s="145"/>
      <c r="AA61" s="145">
        <v>1</v>
      </c>
      <c r="AB61" s="145">
        <v>1</v>
      </c>
      <c r="AC61" s="145">
        <v>1</v>
      </c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55">
        <f>G61</f>
        <v>0</v>
      </c>
      <c r="BA61" s="145"/>
      <c r="BB61" s="145"/>
      <c r="BC61" s="145"/>
      <c r="BD61" s="145"/>
      <c r="BE61" s="145"/>
      <c r="BF61" s="145"/>
      <c r="BG61" s="145"/>
      <c r="BH61" s="145"/>
      <c r="BI61" s="145"/>
      <c r="CA61" s="145">
        <v>1</v>
      </c>
      <c r="CB61" s="145">
        <v>1</v>
      </c>
      <c r="CZ61" s="108">
        <v>1</v>
      </c>
    </row>
    <row r="62" spans="1:104">
      <c r="A62" s="146">
        <v>15</v>
      </c>
      <c r="B62" s="147" t="s">
        <v>104</v>
      </c>
      <c r="C62" s="148" t="s">
        <v>105</v>
      </c>
      <c r="D62" s="149" t="s">
        <v>54</v>
      </c>
      <c r="E62" s="150">
        <v>5</v>
      </c>
      <c r="F62" s="151">
        <v>0</v>
      </c>
      <c r="G62" s="152">
        <f>E62*F62</f>
        <v>0</v>
      </c>
      <c r="H62" s="153">
        <v>0</v>
      </c>
      <c r="I62" s="154">
        <f>E62*H62</f>
        <v>0</v>
      </c>
      <c r="J62" s="153">
        <v>0</v>
      </c>
      <c r="K62" s="154">
        <f>E62*J62</f>
        <v>0</v>
      </c>
      <c r="O62" s="145"/>
      <c r="Z62" s="145"/>
      <c r="AA62" s="145">
        <v>1</v>
      </c>
      <c r="AB62" s="145">
        <v>1</v>
      </c>
      <c r="AC62" s="145">
        <v>1</v>
      </c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55">
        <f>G62</f>
        <v>0</v>
      </c>
      <c r="BA62" s="145"/>
      <c r="BB62" s="145"/>
      <c r="BC62" s="145"/>
      <c r="BD62" s="145"/>
      <c r="BE62" s="145"/>
      <c r="BF62" s="145"/>
      <c r="BG62" s="145"/>
      <c r="BH62" s="145"/>
      <c r="BI62" s="145"/>
      <c r="CA62" s="145">
        <v>1</v>
      </c>
      <c r="CB62" s="145">
        <v>1</v>
      </c>
      <c r="CZ62" s="108">
        <v>1</v>
      </c>
    </row>
    <row r="63" spans="1:104">
      <c r="A63" s="146">
        <v>16</v>
      </c>
      <c r="B63" s="147" t="s">
        <v>106</v>
      </c>
      <c r="C63" s="148" t="s">
        <v>107</v>
      </c>
      <c r="D63" s="149" t="s">
        <v>54</v>
      </c>
      <c r="E63" s="150">
        <v>5</v>
      </c>
      <c r="F63" s="151">
        <v>0</v>
      </c>
      <c r="G63" s="152">
        <f>E63*F63</f>
        <v>0</v>
      </c>
      <c r="H63" s="153">
        <v>3.5000000000000001E-3</v>
      </c>
      <c r="I63" s="154">
        <f>E63*H63</f>
        <v>1.7500000000000002E-2</v>
      </c>
      <c r="J63" s="153">
        <v>0</v>
      </c>
      <c r="K63" s="154">
        <f>E63*J63</f>
        <v>0</v>
      </c>
      <c r="O63" s="145"/>
      <c r="Z63" s="145"/>
      <c r="AA63" s="145">
        <v>1</v>
      </c>
      <c r="AB63" s="145">
        <v>1</v>
      </c>
      <c r="AC63" s="145">
        <v>1</v>
      </c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55">
        <f>G63</f>
        <v>0</v>
      </c>
      <c r="BA63" s="145"/>
      <c r="BB63" s="145"/>
      <c r="BC63" s="145"/>
      <c r="BD63" s="145"/>
      <c r="BE63" s="145"/>
      <c r="BF63" s="145"/>
      <c r="BG63" s="145"/>
      <c r="BH63" s="145"/>
      <c r="BI63" s="145"/>
      <c r="CA63" s="145">
        <v>1</v>
      </c>
      <c r="CB63" s="145">
        <v>1</v>
      </c>
      <c r="CZ63" s="108">
        <v>1</v>
      </c>
    </row>
    <row r="64" spans="1:104">
      <c r="A64" s="146">
        <v>17</v>
      </c>
      <c r="B64" s="147" t="s">
        <v>108</v>
      </c>
      <c r="C64" s="148" t="s">
        <v>109</v>
      </c>
      <c r="D64" s="149" t="s">
        <v>54</v>
      </c>
      <c r="E64" s="150">
        <v>5</v>
      </c>
      <c r="F64" s="151">
        <v>0</v>
      </c>
      <c r="G64" s="152">
        <f>E64*F64</f>
        <v>0</v>
      </c>
      <c r="H64" s="153">
        <v>8.1499999999999993E-3</v>
      </c>
      <c r="I64" s="154">
        <f>E64*H64</f>
        <v>4.0749999999999995E-2</v>
      </c>
      <c r="J64" s="153">
        <v>0</v>
      </c>
      <c r="K64" s="154">
        <f>E64*J64</f>
        <v>0</v>
      </c>
      <c r="O64" s="145"/>
      <c r="Z64" s="145"/>
      <c r="AA64" s="145">
        <v>1</v>
      </c>
      <c r="AB64" s="145">
        <v>1</v>
      </c>
      <c r="AC64" s="145">
        <v>1</v>
      </c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55">
        <f>G64</f>
        <v>0</v>
      </c>
      <c r="BA64" s="145"/>
      <c r="BB64" s="145"/>
      <c r="BC64" s="145"/>
      <c r="BD64" s="145"/>
      <c r="BE64" s="145"/>
      <c r="BF64" s="145"/>
      <c r="BG64" s="145"/>
      <c r="BH64" s="145"/>
      <c r="BI64" s="145"/>
      <c r="CA64" s="145">
        <v>1</v>
      </c>
      <c r="CB64" s="145">
        <v>1</v>
      </c>
      <c r="CZ64" s="108">
        <v>1</v>
      </c>
    </row>
    <row r="65" spans="1:104">
      <c r="A65" s="146">
        <v>18</v>
      </c>
      <c r="B65" s="147" t="s">
        <v>110</v>
      </c>
      <c r="C65" s="148" t="s">
        <v>111</v>
      </c>
      <c r="D65" s="149" t="s">
        <v>54</v>
      </c>
      <c r="E65" s="150">
        <v>5</v>
      </c>
      <c r="F65" s="151">
        <v>0</v>
      </c>
      <c r="G65" s="152">
        <f>E65*F65</f>
        <v>0</v>
      </c>
      <c r="H65" s="153">
        <v>1.54E-2</v>
      </c>
      <c r="I65" s="154">
        <f>E65*H65</f>
        <v>7.6999999999999999E-2</v>
      </c>
      <c r="J65" s="153">
        <v>0</v>
      </c>
      <c r="K65" s="154">
        <f>E65*J65</f>
        <v>0</v>
      </c>
      <c r="O65" s="145"/>
      <c r="Z65" s="145"/>
      <c r="AA65" s="145">
        <v>1</v>
      </c>
      <c r="AB65" s="145">
        <v>1</v>
      </c>
      <c r="AC65" s="145">
        <v>1</v>
      </c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55">
        <f>G65</f>
        <v>0</v>
      </c>
      <c r="BA65" s="145"/>
      <c r="BB65" s="145"/>
      <c r="BC65" s="145"/>
      <c r="BD65" s="145"/>
      <c r="BE65" s="145"/>
      <c r="BF65" s="145"/>
      <c r="BG65" s="145"/>
      <c r="BH65" s="145"/>
      <c r="BI65" s="145"/>
      <c r="CA65" s="145">
        <v>1</v>
      </c>
      <c r="CB65" s="145">
        <v>1</v>
      </c>
      <c r="CZ65" s="108">
        <v>1</v>
      </c>
    </row>
    <row r="66" spans="1:104">
      <c r="A66" s="146">
        <v>19</v>
      </c>
      <c r="B66" s="147" t="s">
        <v>112</v>
      </c>
      <c r="C66" s="148" t="s">
        <v>113</v>
      </c>
      <c r="D66" s="149" t="s">
        <v>54</v>
      </c>
      <c r="E66" s="150">
        <v>5</v>
      </c>
      <c r="F66" s="151">
        <v>0</v>
      </c>
      <c r="G66" s="152">
        <f>E66*F66</f>
        <v>0</v>
      </c>
      <c r="H66" s="153">
        <v>1.54E-2</v>
      </c>
      <c r="I66" s="154">
        <f>E66*H66</f>
        <v>7.6999999999999999E-2</v>
      </c>
      <c r="J66" s="153">
        <v>0</v>
      </c>
      <c r="K66" s="154">
        <f>E66*J66</f>
        <v>0</v>
      </c>
      <c r="O66" s="145"/>
      <c r="Z66" s="145"/>
      <c r="AA66" s="145">
        <v>1</v>
      </c>
      <c r="AB66" s="145">
        <v>1</v>
      </c>
      <c r="AC66" s="145">
        <v>1</v>
      </c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55">
        <f>G66</f>
        <v>0</v>
      </c>
      <c r="BA66" s="145"/>
      <c r="BB66" s="145"/>
      <c r="BC66" s="145"/>
      <c r="BD66" s="145"/>
      <c r="BE66" s="145"/>
      <c r="BF66" s="145"/>
      <c r="BG66" s="145"/>
      <c r="BH66" s="145"/>
      <c r="BI66" s="145"/>
      <c r="CA66" s="145">
        <v>1</v>
      </c>
      <c r="CB66" s="145">
        <v>1</v>
      </c>
      <c r="CZ66" s="108">
        <v>1</v>
      </c>
    </row>
    <row r="67" spans="1:104">
      <c r="A67" s="146">
        <v>20</v>
      </c>
      <c r="B67" s="147" t="s">
        <v>114</v>
      </c>
      <c r="C67" s="148" t="s">
        <v>115</v>
      </c>
      <c r="D67" s="149" t="s">
        <v>54</v>
      </c>
      <c r="E67" s="150">
        <v>5</v>
      </c>
      <c r="F67" s="151">
        <v>0</v>
      </c>
      <c r="G67" s="152">
        <f>E67*F67</f>
        <v>0</v>
      </c>
      <c r="H67" s="153">
        <v>1.7299999999999999E-2</v>
      </c>
      <c r="I67" s="154">
        <f>E67*H67</f>
        <v>8.6499999999999994E-2</v>
      </c>
      <c r="J67" s="153">
        <v>0</v>
      </c>
      <c r="K67" s="154">
        <f>E67*J67</f>
        <v>0</v>
      </c>
      <c r="O67" s="145"/>
      <c r="Z67" s="145"/>
      <c r="AA67" s="145">
        <v>1</v>
      </c>
      <c r="AB67" s="145">
        <v>1</v>
      </c>
      <c r="AC67" s="145">
        <v>1</v>
      </c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55">
        <f>G67</f>
        <v>0</v>
      </c>
      <c r="BA67" s="145"/>
      <c r="BB67" s="145"/>
      <c r="BC67" s="145"/>
      <c r="BD67" s="145"/>
      <c r="BE67" s="145"/>
      <c r="BF67" s="145"/>
      <c r="BG67" s="145"/>
      <c r="BH67" s="145"/>
      <c r="BI67" s="145"/>
      <c r="CA67" s="145">
        <v>1</v>
      </c>
      <c r="CB67" s="145">
        <v>1</v>
      </c>
      <c r="CZ67" s="108">
        <v>1</v>
      </c>
    </row>
    <row r="68" spans="1:104">
      <c r="A68" s="146">
        <v>21</v>
      </c>
      <c r="B68" s="147" t="s">
        <v>116</v>
      </c>
      <c r="C68" s="148" t="s">
        <v>117</v>
      </c>
      <c r="D68" s="149" t="s">
        <v>54</v>
      </c>
      <c r="E68" s="150">
        <v>5</v>
      </c>
      <c r="F68" s="151">
        <v>0</v>
      </c>
      <c r="G68" s="152">
        <f>E68*F68</f>
        <v>0</v>
      </c>
      <c r="H68" s="153">
        <v>1.7299999999999999E-2</v>
      </c>
      <c r="I68" s="154">
        <f>E68*H68</f>
        <v>8.6499999999999994E-2</v>
      </c>
      <c r="J68" s="153">
        <v>0</v>
      </c>
      <c r="K68" s="154">
        <f>E68*J68</f>
        <v>0</v>
      </c>
      <c r="O68" s="145"/>
      <c r="Z68" s="145"/>
      <c r="AA68" s="145">
        <v>1</v>
      </c>
      <c r="AB68" s="145">
        <v>1</v>
      </c>
      <c r="AC68" s="145">
        <v>1</v>
      </c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55">
        <f>G68</f>
        <v>0</v>
      </c>
      <c r="BA68" s="145"/>
      <c r="BB68" s="145"/>
      <c r="BC68" s="145"/>
      <c r="BD68" s="145"/>
      <c r="BE68" s="145"/>
      <c r="BF68" s="145"/>
      <c r="BG68" s="145"/>
      <c r="BH68" s="145"/>
      <c r="BI68" s="145"/>
      <c r="CA68" s="145">
        <v>1</v>
      </c>
      <c r="CB68" s="145">
        <v>1</v>
      </c>
      <c r="CZ68" s="108">
        <v>1</v>
      </c>
    </row>
    <row r="69" spans="1:104">
      <c r="A69" s="146">
        <v>22</v>
      </c>
      <c r="B69" s="147" t="s">
        <v>118</v>
      </c>
      <c r="C69" s="148" t="s">
        <v>119</v>
      </c>
      <c r="D69" s="149" t="s">
        <v>54</v>
      </c>
      <c r="E69" s="150">
        <v>114.6528</v>
      </c>
      <c r="F69" s="151">
        <v>0</v>
      </c>
      <c r="G69" s="152">
        <f>E69*F69</f>
        <v>0</v>
      </c>
      <c r="H69" s="153">
        <v>0</v>
      </c>
      <c r="I69" s="154">
        <f>E69*H69</f>
        <v>0</v>
      </c>
      <c r="J69" s="153">
        <v>0</v>
      </c>
      <c r="K69" s="154">
        <f>E69*J69</f>
        <v>0</v>
      </c>
      <c r="O69" s="145"/>
      <c r="Z69" s="145"/>
      <c r="AA69" s="145">
        <v>1</v>
      </c>
      <c r="AB69" s="145">
        <v>1</v>
      </c>
      <c r="AC69" s="145">
        <v>1</v>
      </c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55">
        <f>G69</f>
        <v>0</v>
      </c>
      <c r="BA69" s="145"/>
      <c r="BB69" s="145"/>
      <c r="BC69" s="145"/>
      <c r="BD69" s="145"/>
      <c r="BE69" s="145"/>
      <c r="BF69" s="145"/>
      <c r="BG69" s="145"/>
      <c r="BH69" s="145"/>
      <c r="BI69" s="145"/>
      <c r="CA69" s="145">
        <v>1</v>
      </c>
      <c r="CB69" s="145">
        <v>1</v>
      </c>
      <c r="CZ69" s="108">
        <v>1</v>
      </c>
    </row>
    <row r="70" spans="1:104">
      <c r="A70" s="156"/>
      <c r="B70" s="157"/>
      <c r="C70" s="160" t="s">
        <v>120</v>
      </c>
      <c r="D70" s="161"/>
      <c r="E70" s="162">
        <v>114.6528</v>
      </c>
      <c r="F70" s="163"/>
      <c r="G70" s="164"/>
      <c r="H70" s="165"/>
      <c r="I70" s="158"/>
      <c r="J70" s="166"/>
      <c r="K70" s="158"/>
      <c r="M70" s="159" t="s">
        <v>120</v>
      </c>
      <c r="O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67" t="str">
        <f>C69</f>
        <v xml:space="preserve">Hloubení rýh šířky do 200 cm v hor.3 do 1000 m3 </v>
      </c>
      <c r="BE70" s="145"/>
      <c r="BF70" s="145"/>
      <c r="BG70" s="145"/>
      <c r="BH70" s="145"/>
      <c r="BI70" s="145"/>
    </row>
    <row r="71" spans="1:104">
      <c r="A71" s="146">
        <v>23</v>
      </c>
      <c r="B71" s="147" t="s">
        <v>118</v>
      </c>
      <c r="C71" s="148" t="s">
        <v>119</v>
      </c>
      <c r="D71" s="149" t="s">
        <v>54</v>
      </c>
      <c r="E71" s="150">
        <v>130.0155</v>
      </c>
      <c r="F71" s="151">
        <v>0</v>
      </c>
      <c r="G71" s="152">
        <f>E71*F71</f>
        <v>0</v>
      </c>
      <c r="H71" s="153">
        <v>0</v>
      </c>
      <c r="I71" s="154">
        <f>E71*H71</f>
        <v>0</v>
      </c>
      <c r="J71" s="153">
        <v>0</v>
      </c>
      <c r="K71" s="154">
        <f>E71*J71</f>
        <v>0</v>
      </c>
      <c r="O71" s="145"/>
      <c r="Z71" s="145"/>
      <c r="AA71" s="145">
        <v>1</v>
      </c>
      <c r="AB71" s="145">
        <v>1</v>
      </c>
      <c r="AC71" s="145">
        <v>1</v>
      </c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55">
        <f>G71</f>
        <v>0</v>
      </c>
      <c r="BA71" s="145"/>
      <c r="BB71" s="145"/>
      <c r="BC71" s="145"/>
      <c r="BD71" s="145"/>
      <c r="BE71" s="145"/>
      <c r="BF71" s="145"/>
      <c r="BG71" s="145"/>
      <c r="BH71" s="145"/>
      <c r="BI71" s="145"/>
      <c r="CA71" s="145">
        <v>1</v>
      </c>
      <c r="CB71" s="145">
        <v>1</v>
      </c>
      <c r="CZ71" s="108">
        <v>1</v>
      </c>
    </row>
    <row r="72" spans="1:104" ht="22.5">
      <c r="A72" s="156"/>
      <c r="B72" s="157"/>
      <c r="C72" s="160" t="s">
        <v>121</v>
      </c>
      <c r="D72" s="161"/>
      <c r="E72" s="162">
        <v>99.734099999999998</v>
      </c>
      <c r="F72" s="163"/>
      <c r="G72" s="164"/>
      <c r="H72" s="165"/>
      <c r="I72" s="158"/>
      <c r="J72" s="166"/>
      <c r="K72" s="158"/>
      <c r="M72" s="159" t="s">
        <v>121</v>
      </c>
      <c r="O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67" t="str">
        <f>C71</f>
        <v xml:space="preserve">Hloubení rýh šířky do 200 cm v hor.3 do 1000 m3 </v>
      </c>
      <c r="BE72" s="145"/>
      <c r="BF72" s="145"/>
      <c r="BG72" s="145"/>
      <c r="BH72" s="145"/>
      <c r="BI72" s="145"/>
    </row>
    <row r="73" spans="1:104">
      <c r="A73" s="156"/>
      <c r="B73" s="157"/>
      <c r="C73" s="160" t="s">
        <v>122</v>
      </c>
      <c r="D73" s="161"/>
      <c r="E73" s="162">
        <v>11.295</v>
      </c>
      <c r="F73" s="163"/>
      <c r="G73" s="164"/>
      <c r="H73" s="165"/>
      <c r="I73" s="158"/>
      <c r="J73" s="166"/>
      <c r="K73" s="158"/>
      <c r="M73" s="159" t="s">
        <v>122</v>
      </c>
      <c r="O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67" t="str">
        <f>C72</f>
        <v>vodovod:189,30*(1,23+1,21+1,31+1,38+1,44+1,52+1,13)/7*0,40</v>
      </c>
      <c r="BE73" s="145"/>
      <c r="BF73" s="145"/>
      <c r="BG73" s="145"/>
      <c r="BH73" s="145"/>
      <c r="BI73" s="145"/>
    </row>
    <row r="74" spans="1:104">
      <c r="A74" s="156"/>
      <c r="B74" s="157"/>
      <c r="C74" s="160" t="s">
        <v>123</v>
      </c>
      <c r="D74" s="161"/>
      <c r="E74" s="162">
        <v>18.9864</v>
      </c>
      <c r="F74" s="163"/>
      <c r="G74" s="164"/>
      <c r="H74" s="165"/>
      <c r="I74" s="158"/>
      <c r="J74" s="166"/>
      <c r="K74" s="158"/>
      <c r="M74" s="159" t="s">
        <v>123</v>
      </c>
      <c r="O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67" t="str">
        <f>C73</f>
        <v>22,59*(1,22+1,32+1,21)/3*0,40</v>
      </c>
      <c r="BE74" s="145"/>
      <c r="BF74" s="145"/>
      <c r="BG74" s="145"/>
      <c r="BH74" s="145"/>
      <c r="BI74" s="145"/>
    </row>
    <row r="75" spans="1:104">
      <c r="A75" s="146">
        <v>24</v>
      </c>
      <c r="B75" s="147" t="s">
        <v>118</v>
      </c>
      <c r="C75" s="148" t="s">
        <v>119</v>
      </c>
      <c r="D75" s="149" t="s">
        <v>54</v>
      </c>
      <c r="E75" s="150">
        <v>643.77959999999996</v>
      </c>
      <c r="F75" s="151">
        <v>0</v>
      </c>
      <c r="G75" s="152">
        <f>E75*F75</f>
        <v>0</v>
      </c>
      <c r="H75" s="153">
        <v>0</v>
      </c>
      <c r="I75" s="154">
        <f>E75*H75</f>
        <v>0</v>
      </c>
      <c r="J75" s="153">
        <v>0</v>
      </c>
      <c r="K75" s="154">
        <f>E75*J75</f>
        <v>0</v>
      </c>
      <c r="O75" s="145"/>
      <c r="Z75" s="145"/>
      <c r="AA75" s="145">
        <v>1</v>
      </c>
      <c r="AB75" s="145">
        <v>1</v>
      </c>
      <c r="AC75" s="145">
        <v>1</v>
      </c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55">
        <f>G75</f>
        <v>0</v>
      </c>
      <c r="BA75" s="145"/>
      <c r="BB75" s="145"/>
      <c r="BC75" s="145"/>
      <c r="BD75" s="145"/>
      <c r="BE75" s="145"/>
      <c r="BF75" s="145"/>
      <c r="BG75" s="145"/>
      <c r="BH75" s="145"/>
      <c r="BI75" s="145"/>
      <c r="CA75" s="145">
        <v>1</v>
      </c>
      <c r="CB75" s="145">
        <v>1</v>
      </c>
      <c r="CZ75" s="108">
        <v>1</v>
      </c>
    </row>
    <row r="76" spans="1:104" ht="33.75">
      <c r="A76" s="156"/>
      <c r="B76" s="157"/>
      <c r="C76" s="160" t="s">
        <v>124</v>
      </c>
      <c r="D76" s="161"/>
      <c r="E76" s="162">
        <v>527.41020000000003</v>
      </c>
      <c r="F76" s="163"/>
      <c r="G76" s="164"/>
      <c r="H76" s="165"/>
      <c r="I76" s="158"/>
      <c r="J76" s="166"/>
      <c r="K76" s="158"/>
      <c r="M76" s="159" t="s">
        <v>124</v>
      </c>
      <c r="O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67" t="str">
        <f>C75</f>
        <v xml:space="preserve">Hloubení rýh šířky do 200 cm v hor.3 do 1000 m3 </v>
      </c>
      <c r="BE76" s="145"/>
      <c r="BF76" s="145"/>
      <c r="BG76" s="145"/>
      <c r="BH76" s="145"/>
      <c r="BI76" s="145"/>
    </row>
    <row r="77" spans="1:104" ht="38.25">
      <c r="A77" s="156"/>
      <c r="B77" s="157"/>
      <c r="C77" s="160" t="s">
        <v>125</v>
      </c>
      <c r="D77" s="161"/>
      <c r="E77" s="162">
        <v>7.7249999999999996</v>
      </c>
      <c r="F77" s="163"/>
      <c r="G77" s="164"/>
      <c r="H77" s="165"/>
      <c r="I77" s="158"/>
      <c r="J77" s="166"/>
      <c r="K77" s="158"/>
      <c r="M77" s="159" t="s">
        <v>125</v>
      </c>
      <c r="O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67" t="str">
        <f>C76</f>
        <v>hlavní řad SA splašk.kanalizace:208,71*(0,25+0,4*2)*(1,55+2,76+2,64+2,72+2,82+1,95)/6</v>
      </c>
      <c r="BE77" s="145"/>
      <c r="BF77" s="145"/>
      <c r="BG77" s="145"/>
      <c r="BH77" s="145"/>
      <c r="BI77" s="145"/>
    </row>
    <row r="78" spans="1:104">
      <c r="A78" s="156"/>
      <c r="B78" s="157"/>
      <c r="C78" s="160" t="s">
        <v>126</v>
      </c>
      <c r="D78" s="161"/>
      <c r="E78" s="162">
        <v>36.851999999999997</v>
      </c>
      <c r="F78" s="163"/>
      <c r="G78" s="164"/>
      <c r="H78" s="165"/>
      <c r="I78" s="158"/>
      <c r="J78" s="166"/>
      <c r="K78" s="158"/>
      <c r="M78" s="159" t="s">
        <v>126</v>
      </c>
      <c r="O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67" t="str">
        <f>C77</f>
        <v>SP1:5,15*(1,70+1,30)/2*(0,20+0,40*2)</v>
      </c>
      <c r="BE78" s="145"/>
      <c r="BF78" s="145"/>
      <c r="BG78" s="145"/>
      <c r="BH78" s="145"/>
      <c r="BI78" s="145"/>
    </row>
    <row r="79" spans="1:104">
      <c r="A79" s="156"/>
      <c r="B79" s="157"/>
      <c r="C79" s="160" t="s">
        <v>127</v>
      </c>
      <c r="D79" s="161"/>
      <c r="E79" s="162">
        <v>36.26</v>
      </c>
      <c r="F79" s="163"/>
      <c r="G79" s="164"/>
      <c r="H79" s="165"/>
      <c r="I79" s="158"/>
      <c r="J79" s="166"/>
      <c r="K79" s="158"/>
      <c r="M79" s="159" t="s">
        <v>127</v>
      </c>
      <c r="O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67" t="str">
        <f>C78</f>
        <v>SP2:14,80*(2,78+2,20)/2*(0,20+0,40*2)</v>
      </c>
      <c r="BE79" s="145"/>
      <c r="BF79" s="145"/>
      <c r="BG79" s="145"/>
      <c r="BH79" s="145"/>
      <c r="BI79" s="145"/>
    </row>
    <row r="80" spans="1:104">
      <c r="A80" s="156"/>
      <c r="B80" s="157"/>
      <c r="C80" s="160" t="s">
        <v>128</v>
      </c>
      <c r="D80" s="161"/>
      <c r="E80" s="162">
        <v>25.097000000000001</v>
      </c>
      <c r="F80" s="163"/>
      <c r="G80" s="164"/>
      <c r="H80" s="165"/>
      <c r="I80" s="158"/>
      <c r="J80" s="166"/>
      <c r="K80" s="158"/>
      <c r="M80" s="159" t="s">
        <v>128</v>
      </c>
      <c r="O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67" t="str">
        <f>C79</f>
        <v>SP3:14,80*(2,80+2,10)/2*(0,20+0,40*2)</v>
      </c>
      <c r="BE80" s="145"/>
      <c r="BF80" s="145"/>
      <c r="BG80" s="145"/>
      <c r="BH80" s="145"/>
      <c r="BI80" s="145"/>
    </row>
    <row r="81" spans="1:104">
      <c r="A81" s="156"/>
      <c r="B81" s="157"/>
      <c r="C81" s="160" t="s">
        <v>129</v>
      </c>
      <c r="D81" s="161"/>
      <c r="E81" s="162">
        <v>10.435499999999999</v>
      </c>
      <c r="F81" s="163"/>
      <c r="G81" s="164"/>
      <c r="H81" s="165"/>
      <c r="I81" s="158"/>
      <c r="J81" s="166"/>
      <c r="K81" s="158"/>
      <c r="M81" s="159" t="s">
        <v>129</v>
      </c>
      <c r="O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67" t="str">
        <f>C80</f>
        <v>SP4:12,97*(2,00+1,87)/2*(0,20+0,40*2)</v>
      </c>
      <c r="BE81" s="145"/>
      <c r="BF81" s="145"/>
      <c r="BG81" s="145"/>
      <c r="BH81" s="145"/>
      <c r="BI81" s="145"/>
    </row>
    <row r="82" spans="1:104">
      <c r="A82" s="146">
        <v>25</v>
      </c>
      <c r="B82" s="147" t="s">
        <v>118</v>
      </c>
      <c r="C82" s="148" t="s">
        <v>119</v>
      </c>
      <c r="D82" s="149" t="s">
        <v>54</v>
      </c>
      <c r="E82" s="150">
        <v>772.87199999999996</v>
      </c>
      <c r="F82" s="151">
        <v>0</v>
      </c>
      <c r="G82" s="152">
        <f>E82*F82</f>
        <v>0</v>
      </c>
      <c r="H82" s="153">
        <v>0</v>
      </c>
      <c r="I82" s="154">
        <f>E82*H82</f>
        <v>0</v>
      </c>
      <c r="J82" s="153">
        <v>0</v>
      </c>
      <c r="K82" s="154">
        <f>E82*J82</f>
        <v>0</v>
      </c>
      <c r="O82" s="145"/>
      <c r="Z82" s="145"/>
      <c r="AA82" s="145">
        <v>1</v>
      </c>
      <c r="AB82" s="145">
        <v>1</v>
      </c>
      <c r="AC82" s="145">
        <v>1</v>
      </c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55">
        <f>G82</f>
        <v>0</v>
      </c>
      <c r="BA82" s="145"/>
      <c r="BB82" s="145"/>
      <c r="BC82" s="145"/>
      <c r="BD82" s="145"/>
      <c r="BE82" s="145"/>
      <c r="BF82" s="145"/>
      <c r="BG82" s="145"/>
      <c r="BH82" s="145"/>
      <c r="BI82" s="145"/>
      <c r="CA82" s="145">
        <v>1</v>
      </c>
      <c r="CB82" s="145">
        <v>1</v>
      </c>
      <c r="CZ82" s="108">
        <v>1</v>
      </c>
    </row>
    <row r="83" spans="1:104" ht="33.75">
      <c r="A83" s="156"/>
      <c r="B83" s="157"/>
      <c r="C83" s="160" t="s">
        <v>130</v>
      </c>
      <c r="D83" s="161"/>
      <c r="E83" s="162">
        <v>248.06790000000001</v>
      </c>
      <c r="F83" s="163"/>
      <c r="G83" s="164"/>
      <c r="H83" s="165"/>
      <c r="I83" s="158"/>
      <c r="J83" s="166"/>
      <c r="K83" s="158"/>
      <c r="M83" s="159" t="s">
        <v>130</v>
      </c>
      <c r="O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67" t="str">
        <f>C82</f>
        <v xml:space="preserve">Hloubení rýh šířky do 200 cm v hor.3 do 1000 m3 </v>
      </c>
      <c r="BE83" s="145"/>
      <c r="BF83" s="145"/>
      <c r="BG83" s="145"/>
      <c r="BH83" s="145"/>
      <c r="BI83" s="145"/>
    </row>
    <row r="84" spans="1:104" ht="38.25">
      <c r="A84" s="156"/>
      <c r="B84" s="157"/>
      <c r="C84" s="160" t="s">
        <v>131</v>
      </c>
      <c r="D84" s="161"/>
      <c r="E84" s="162">
        <v>493.76650000000001</v>
      </c>
      <c r="F84" s="163"/>
      <c r="G84" s="164"/>
      <c r="H84" s="165"/>
      <c r="I84" s="158"/>
      <c r="J84" s="166"/>
      <c r="K84" s="158"/>
      <c r="M84" s="159" t="s">
        <v>131</v>
      </c>
      <c r="O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67" t="str">
        <f>C83</f>
        <v>kanaliizace DA dešť.kanalizace:116,28*(0,315+0,40*2)*(1,34+0,73+1,62+2,42+2,81+2,56)/6</v>
      </c>
      <c r="BE84" s="145"/>
      <c r="BF84" s="145"/>
      <c r="BG84" s="145"/>
      <c r="BH84" s="145"/>
      <c r="BI84" s="145"/>
    </row>
    <row r="85" spans="1:104" ht="25.5">
      <c r="A85" s="156"/>
      <c r="B85" s="157"/>
      <c r="C85" s="160" t="s">
        <v>132</v>
      </c>
      <c r="D85" s="161"/>
      <c r="E85" s="162">
        <v>27.297699999999999</v>
      </c>
      <c r="F85" s="163"/>
      <c r="G85" s="164"/>
      <c r="H85" s="165"/>
      <c r="I85" s="158"/>
      <c r="J85" s="166"/>
      <c r="K85" s="158"/>
      <c r="M85" s="159" t="s">
        <v>132</v>
      </c>
      <c r="O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67" t="str">
        <f>C84</f>
        <v>kanalizace DB:202,21*(0,315+0,40*2)*(1,41+2,13+1,96+2,06+2,35+3,01+2,41)/7</v>
      </c>
      <c r="BE85" s="145"/>
      <c r="BF85" s="145"/>
      <c r="BG85" s="145"/>
      <c r="BH85" s="145"/>
      <c r="BI85" s="145"/>
    </row>
    <row r="86" spans="1:104">
      <c r="A86" s="156"/>
      <c r="B86" s="157"/>
      <c r="C86" s="160" t="s">
        <v>133</v>
      </c>
      <c r="D86" s="161"/>
      <c r="E86" s="162">
        <v>3.74</v>
      </c>
      <c r="F86" s="163"/>
      <c r="G86" s="164"/>
      <c r="H86" s="165"/>
      <c r="I86" s="158"/>
      <c r="J86" s="166"/>
      <c r="K86" s="158"/>
      <c r="M86" s="159" t="s">
        <v>133</v>
      </c>
      <c r="O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67" t="str">
        <f>C85</f>
        <v>kanalizace D:14,66*(0,315+0,40*2)*(2,00+1,34)/2</v>
      </c>
      <c r="BE86" s="145"/>
      <c r="BF86" s="145"/>
      <c r="BG86" s="145"/>
      <c r="BH86" s="145"/>
      <c r="BI86" s="145"/>
    </row>
    <row r="87" spans="1:104">
      <c r="A87" s="146">
        <v>26</v>
      </c>
      <c r="B87" s="147" t="s">
        <v>134</v>
      </c>
      <c r="C87" s="148" t="s">
        <v>135</v>
      </c>
      <c r="D87" s="149" t="s">
        <v>54</v>
      </c>
      <c r="E87" s="150">
        <v>772.87199999999996</v>
      </c>
      <c r="F87" s="151">
        <v>0</v>
      </c>
      <c r="G87" s="152">
        <f>E87*F87</f>
        <v>0</v>
      </c>
      <c r="H87" s="153">
        <v>0</v>
      </c>
      <c r="I87" s="154">
        <f>E87*H87</f>
        <v>0</v>
      </c>
      <c r="J87" s="153">
        <v>0</v>
      </c>
      <c r="K87" s="154">
        <f>E87*J87</f>
        <v>0</v>
      </c>
      <c r="O87" s="145"/>
      <c r="Z87" s="145"/>
      <c r="AA87" s="145">
        <v>1</v>
      </c>
      <c r="AB87" s="145">
        <v>1</v>
      </c>
      <c r="AC87" s="145">
        <v>1</v>
      </c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55">
        <f>G87</f>
        <v>0</v>
      </c>
      <c r="BA87" s="145"/>
      <c r="BB87" s="145"/>
      <c r="BC87" s="145"/>
      <c r="BD87" s="145"/>
      <c r="BE87" s="145"/>
      <c r="BF87" s="145"/>
      <c r="BG87" s="145"/>
      <c r="BH87" s="145"/>
      <c r="BI87" s="145"/>
      <c r="CA87" s="145">
        <v>1</v>
      </c>
      <c r="CB87" s="145">
        <v>1</v>
      </c>
      <c r="CZ87" s="108">
        <v>1</v>
      </c>
    </row>
    <row r="88" spans="1:104" ht="33.75">
      <c r="A88" s="156"/>
      <c r="B88" s="157"/>
      <c r="C88" s="160" t="s">
        <v>130</v>
      </c>
      <c r="D88" s="161"/>
      <c r="E88" s="162">
        <v>248.06790000000001</v>
      </c>
      <c r="F88" s="163"/>
      <c r="G88" s="164"/>
      <c r="H88" s="165"/>
      <c r="I88" s="158"/>
      <c r="J88" s="166"/>
      <c r="K88" s="158"/>
      <c r="M88" s="159" t="s">
        <v>130</v>
      </c>
      <c r="O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67" t="str">
        <f>C87</f>
        <v xml:space="preserve">Příplatek za lepivost - hloubení rýh 200cm v hor.3 </v>
      </c>
      <c r="BE88" s="145"/>
      <c r="BF88" s="145"/>
      <c r="BG88" s="145"/>
      <c r="BH88" s="145"/>
      <c r="BI88" s="145"/>
    </row>
    <row r="89" spans="1:104" ht="38.25">
      <c r="A89" s="156"/>
      <c r="B89" s="157"/>
      <c r="C89" s="160" t="s">
        <v>131</v>
      </c>
      <c r="D89" s="161"/>
      <c r="E89" s="162">
        <v>493.76650000000001</v>
      </c>
      <c r="F89" s="163"/>
      <c r="G89" s="164"/>
      <c r="H89" s="165"/>
      <c r="I89" s="158"/>
      <c r="J89" s="166"/>
      <c r="K89" s="158"/>
      <c r="M89" s="159" t="s">
        <v>131</v>
      </c>
      <c r="O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67" t="str">
        <f>C88</f>
        <v>kanaliizace DA dešť.kanalizace:116,28*(0,315+0,40*2)*(1,34+0,73+1,62+2,42+2,81+2,56)/6</v>
      </c>
      <c r="BE89" s="145"/>
      <c r="BF89" s="145"/>
      <c r="BG89" s="145"/>
      <c r="BH89" s="145"/>
      <c r="BI89" s="145"/>
    </row>
    <row r="90" spans="1:104" ht="25.5">
      <c r="A90" s="156"/>
      <c r="B90" s="157"/>
      <c r="C90" s="160" t="s">
        <v>132</v>
      </c>
      <c r="D90" s="161"/>
      <c r="E90" s="162">
        <v>27.297699999999999</v>
      </c>
      <c r="F90" s="163"/>
      <c r="G90" s="164"/>
      <c r="H90" s="165"/>
      <c r="I90" s="158"/>
      <c r="J90" s="166"/>
      <c r="K90" s="158"/>
      <c r="M90" s="159" t="s">
        <v>132</v>
      </c>
      <c r="O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67" t="str">
        <f>C89</f>
        <v>kanalizace DB:202,21*(0,315+0,40*2)*(1,41+2,13+1,96+2,06+2,35+3,01+2,41)/7</v>
      </c>
      <c r="BE90" s="145"/>
      <c r="BF90" s="145"/>
      <c r="BG90" s="145"/>
      <c r="BH90" s="145"/>
      <c r="BI90" s="145"/>
    </row>
    <row r="91" spans="1:104">
      <c r="A91" s="156"/>
      <c r="B91" s="157"/>
      <c r="C91" s="160" t="s">
        <v>133</v>
      </c>
      <c r="D91" s="161"/>
      <c r="E91" s="162">
        <v>3.74</v>
      </c>
      <c r="F91" s="163"/>
      <c r="G91" s="164"/>
      <c r="H91" s="165"/>
      <c r="I91" s="158"/>
      <c r="J91" s="166"/>
      <c r="K91" s="158"/>
      <c r="M91" s="159" t="s">
        <v>133</v>
      </c>
      <c r="O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67" t="str">
        <f>C90</f>
        <v>kanalizace D:14,66*(0,315+0,40*2)*(2,00+1,34)/2</v>
      </c>
      <c r="BE91" s="145"/>
      <c r="BF91" s="145"/>
      <c r="BG91" s="145"/>
      <c r="BH91" s="145"/>
      <c r="BI91" s="145"/>
    </row>
    <row r="92" spans="1:104">
      <c r="A92" s="146">
        <v>27</v>
      </c>
      <c r="B92" s="147" t="s">
        <v>134</v>
      </c>
      <c r="C92" s="148" t="s">
        <v>135</v>
      </c>
      <c r="D92" s="149" t="s">
        <v>54</v>
      </c>
      <c r="E92" s="150">
        <v>130.0155</v>
      </c>
      <c r="F92" s="151">
        <v>0</v>
      </c>
      <c r="G92" s="152">
        <f>E92*F92</f>
        <v>0</v>
      </c>
      <c r="H92" s="153">
        <v>0</v>
      </c>
      <c r="I92" s="154">
        <f>E92*H92</f>
        <v>0</v>
      </c>
      <c r="J92" s="153">
        <v>0</v>
      </c>
      <c r="K92" s="154">
        <f>E92*J92</f>
        <v>0</v>
      </c>
      <c r="O92" s="145"/>
      <c r="Z92" s="145"/>
      <c r="AA92" s="145">
        <v>1</v>
      </c>
      <c r="AB92" s="145">
        <v>1</v>
      </c>
      <c r="AC92" s="145">
        <v>1</v>
      </c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55">
        <f>G92</f>
        <v>0</v>
      </c>
      <c r="BA92" s="145"/>
      <c r="BB92" s="145"/>
      <c r="BC92" s="145"/>
      <c r="BD92" s="145"/>
      <c r="BE92" s="145"/>
      <c r="BF92" s="145"/>
      <c r="BG92" s="145"/>
      <c r="BH92" s="145"/>
      <c r="BI92" s="145"/>
      <c r="CA92" s="145">
        <v>1</v>
      </c>
      <c r="CB92" s="145">
        <v>1</v>
      </c>
      <c r="CZ92" s="108">
        <v>1</v>
      </c>
    </row>
    <row r="93" spans="1:104" ht="22.5">
      <c r="A93" s="156"/>
      <c r="B93" s="157"/>
      <c r="C93" s="160" t="s">
        <v>121</v>
      </c>
      <c r="D93" s="161"/>
      <c r="E93" s="162">
        <v>99.734099999999998</v>
      </c>
      <c r="F93" s="163"/>
      <c r="G93" s="164"/>
      <c r="H93" s="165"/>
      <c r="I93" s="158"/>
      <c r="J93" s="166"/>
      <c r="K93" s="158"/>
      <c r="M93" s="159" t="s">
        <v>121</v>
      </c>
      <c r="O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67" t="str">
        <f>C92</f>
        <v xml:space="preserve">Příplatek za lepivost - hloubení rýh 200cm v hor.3 </v>
      </c>
      <c r="BE93" s="145"/>
      <c r="BF93" s="145"/>
      <c r="BG93" s="145"/>
      <c r="BH93" s="145"/>
      <c r="BI93" s="145"/>
    </row>
    <row r="94" spans="1:104">
      <c r="A94" s="156"/>
      <c r="B94" s="157"/>
      <c r="C94" s="160" t="s">
        <v>122</v>
      </c>
      <c r="D94" s="161"/>
      <c r="E94" s="162">
        <v>11.295</v>
      </c>
      <c r="F94" s="163"/>
      <c r="G94" s="164"/>
      <c r="H94" s="165"/>
      <c r="I94" s="158"/>
      <c r="J94" s="166"/>
      <c r="K94" s="158"/>
      <c r="M94" s="159" t="s">
        <v>122</v>
      </c>
      <c r="O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67" t="str">
        <f>C93</f>
        <v>vodovod:189,30*(1,23+1,21+1,31+1,38+1,44+1,52+1,13)/7*0,40</v>
      </c>
      <c r="BE94" s="145"/>
      <c r="BF94" s="145"/>
      <c r="BG94" s="145"/>
      <c r="BH94" s="145"/>
      <c r="BI94" s="145"/>
    </row>
    <row r="95" spans="1:104">
      <c r="A95" s="156"/>
      <c r="B95" s="157"/>
      <c r="C95" s="160" t="s">
        <v>123</v>
      </c>
      <c r="D95" s="161"/>
      <c r="E95" s="162">
        <v>18.9864</v>
      </c>
      <c r="F95" s="163"/>
      <c r="G95" s="164"/>
      <c r="H95" s="165"/>
      <c r="I95" s="158"/>
      <c r="J95" s="166"/>
      <c r="K95" s="158"/>
      <c r="M95" s="159" t="s">
        <v>123</v>
      </c>
      <c r="O95" s="145"/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67" t="str">
        <f>C94</f>
        <v>22,59*(1,22+1,32+1,21)/3*0,40</v>
      </c>
      <c r="BE95" s="145"/>
      <c r="BF95" s="145"/>
      <c r="BG95" s="145"/>
      <c r="BH95" s="145"/>
      <c r="BI95" s="145"/>
    </row>
    <row r="96" spans="1:104">
      <c r="A96" s="146">
        <v>28</v>
      </c>
      <c r="B96" s="147" t="s">
        <v>134</v>
      </c>
      <c r="C96" s="148" t="s">
        <v>135</v>
      </c>
      <c r="D96" s="149" t="s">
        <v>54</v>
      </c>
      <c r="E96" s="150">
        <v>643.77959999999996</v>
      </c>
      <c r="F96" s="151">
        <v>0</v>
      </c>
      <c r="G96" s="152">
        <f>E96*F96</f>
        <v>0</v>
      </c>
      <c r="H96" s="153">
        <v>0</v>
      </c>
      <c r="I96" s="154">
        <f>E96*H96</f>
        <v>0</v>
      </c>
      <c r="J96" s="153">
        <v>0</v>
      </c>
      <c r="K96" s="154">
        <f>E96*J96</f>
        <v>0</v>
      </c>
      <c r="O96" s="145"/>
      <c r="Z96" s="145"/>
      <c r="AA96" s="145">
        <v>1</v>
      </c>
      <c r="AB96" s="145">
        <v>1</v>
      </c>
      <c r="AC96" s="145">
        <v>1</v>
      </c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55">
        <f>G96</f>
        <v>0</v>
      </c>
      <c r="BA96" s="145"/>
      <c r="BB96" s="145"/>
      <c r="BC96" s="145"/>
      <c r="BD96" s="145"/>
      <c r="BE96" s="145"/>
      <c r="BF96" s="145"/>
      <c r="BG96" s="145"/>
      <c r="BH96" s="145"/>
      <c r="BI96" s="145"/>
      <c r="CA96" s="145">
        <v>1</v>
      </c>
      <c r="CB96" s="145">
        <v>1</v>
      </c>
      <c r="CZ96" s="108">
        <v>1</v>
      </c>
    </row>
    <row r="97" spans="1:104" ht="33.75">
      <c r="A97" s="156"/>
      <c r="B97" s="157"/>
      <c r="C97" s="160" t="s">
        <v>124</v>
      </c>
      <c r="D97" s="161"/>
      <c r="E97" s="162">
        <v>527.41020000000003</v>
      </c>
      <c r="F97" s="163"/>
      <c r="G97" s="164"/>
      <c r="H97" s="165"/>
      <c r="I97" s="158"/>
      <c r="J97" s="166"/>
      <c r="K97" s="158"/>
      <c r="M97" s="159" t="s">
        <v>124</v>
      </c>
      <c r="O97" s="145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67" t="str">
        <f>C96</f>
        <v xml:space="preserve">Příplatek za lepivost - hloubení rýh 200cm v hor.3 </v>
      </c>
      <c r="BE97" s="145"/>
      <c r="BF97" s="145"/>
      <c r="BG97" s="145"/>
      <c r="BH97" s="145"/>
      <c r="BI97" s="145"/>
    </row>
    <row r="98" spans="1:104" ht="38.25">
      <c r="A98" s="156"/>
      <c r="B98" s="157"/>
      <c r="C98" s="160" t="s">
        <v>125</v>
      </c>
      <c r="D98" s="161"/>
      <c r="E98" s="162">
        <v>7.7249999999999996</v>
      </c>
      <c r="F98" s="163"/>
      <c r="G98" s="164"/>
      <c r="H98" s="165"/>
      <c r="I98" s="158"/>
      <c r="J98" s="166"/>
      <c r="K98" s="158"/>
      <c r="M98" s="159" t="s">
        <v>125</v>
      </c>
      <c r="O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67" t="str">
        <f>C97</f>
        <v>hlavní řad SA splašk.kanalizace:208,71*(0,25+0,4*2)*(1,55+2,76+2,64+2,72+2,82+1,95)/6</v>
      </c>
      <c r="BE98" s="145"/>
      <c r="BF98" s="145"/>
      <c r="BG98" s="145"/>
      <c r="BH98" s="145"/>
      <c r="BI98" s="145"/>
    </row>
    <row r="99" spans="1:104">
      <c r="A99" s="156"/>
      <c r="B99" s="157"/>
      <c r="C99" s="160" t="s">
        <v>126</v>
      </c>
      <c r="D99" s="161"/>
      <c r="E99" s="162">
        <v>36.851999999999997</v>
      </c>
      <c r="F99" s="163"/>
      <c r="G99" s="164"/>
      <c r="H99" s="165"/>
      <c r="I99" s="158"/>
      <c r="J99" s="166"/>
      <c r="K99" s="158"/>
      <c r="M99" s="159" t="s">
        <v>126</v>
      </c>
      <c r="O99" s="145"/>
      <c r="Z99" s="145"/>
      <c r="AA99" s="145"/>
      <c r="AB99" s="145"/>
      <c r="AC99" s="145"/>
      <c r="AD99" s="145"/>
      <c r="AE99" s="145"/>
      <c r="AF99" s="145"/>
      <c r="AG99" s="145"/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67" t="str">
        <f>C98</f>
        <v>SP1:5,15*(1,70+1,30)/2*(0,20+0,40*2)</v>
      </c>
      <c r="BE99" s="145"/>
      <c r="BF99" s="145"/>
      <c r="BG99" s="145"/>
      <c r="BH99" s="145"/>
      <c r="BI99" s="145"/>
    </row>
    <row r="100" spans="1:104">
      <c r="A100" s="156"/>
      <c r="B100" s="157"/>
      <c r="C100" s="160" t="s">
        <v>127</v>
      </c>
      <c r="D100" s="161"/>
      <c r="E100" s="162">
        <v>36.26</v>
      </c>
      <c r="F100" s="163"/>
      <c r="G100" s="164"/>
      <c r="H100" s="165"/>
      <c r="I100" s="158"/>
      <c r="J100" s="166"/>
      <c r="K100" s="158"/>
      <c r="M100" s="159" t="s">
        <v>127</v>
      </c>
      <c r="O100" s="145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67" t="str">
        <f>C99</f>
        <v>SP2:14,80*(2,78+2,20)/2*(0,20+0,40*2)</v>
      </c>
      <c r="BE100" s="145"/>
      <c r="BF100" s="145"/>
      <c r="BG100" s="145"/>
      <c r="BH100" s="145"/>
      <c r="BI100" s="145"/>
    </row>
    <row r="101" spans="1:104">
      <c r="A101" s="156"/>
      <c r="B101" s="157"/>
      <c r="C101" s="160" t="s">
        <v>128</v>
      </c>
      <c r="D101" s="161"/>
      <c r="E101" s="162">
        <v>25.097000000000001</v>
      </c>
      <c r="F101" s="163"/>
      <c r="G101" s="164"/>
      <c r="H101" s="165"/>
      <c r="I101" s="158"/>
      <c r="J101" s="166"/>
      <c r="K101" s="158"/>
      <c r="M101" s="159" t="s">
        <v>128</v>
      </c>
      <c r="O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67" t="str">
        <f>C100</f>
        <v>SP3:14,80*(2,80+2,10)/2*(0,20+0,40*2)</v>
      </c>
      <c r="BE101" s="145"/>
      <c r="BF101" s="145"/>
      <c r="BG101" s="145"/>
      <c r="BH101" s="145"/>
      <c r="BI101" s="145"/>
    </row>
    <row r="102" spans="1:104">
      <c r="A102" s="156"/>
      <c r="B102" s="157"/>
      <c r="C102" s="160" t="s">
        <v>129</v>
      </c>
      <c r="D102" s="161"/>
      <c r="E102" s="162">
        <v>10.435499999999999</v>
      </c>
      <c r="F102" s="163"/>
      <c r="G102" s="164"/>
      <c r="H102" s="165"/>
      <c r="I102" s="158"/>
      <c r="J102" s="166"/>
      <c r="K102" s="158"/>
      <c r="M102" s="159" t="s">
        <v>129</v>
      </c>
      <c r="O102" s="145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67" t="str">
        <f>C101</f>
        <v>SP4:12,97*(2,00+1,87)/2*(0,20+0,40*2)</v>
      </c>
      <c r="BE102" s="145"/>
      <c r="BF102" s="145"/>
      <c r="BG102" s="145"/>
      <c r="BH102" s="145"/>
      <c r="BI102" s="145"/>
    </row>
    <row r="103" spans="1:104">
      <c r="A103" s="146">
        <v>29</v>
      </c>
      <c r="B103" s="147" t="s">
        <v>134</v>
      </c>
      <c r="C103" s="148" t="s">
        <v>135</v>
      </c>
      <c r="D103" s="149" t="s">
        <v>54</v>
      </c>
      <c r="E103" s="150">
        <v>114.6528</v>
      </c>
      <c r="F103" s="151">
        <v>0</v>
      </c>
      <c r="G103" s="152">
        <f>E103*F103</f>
        <v>0</v>
      </c>
      <c r="H103" s="153">
        <v>0</v>
      </c>
      <c r="I103" s="154">
        <f>E103*H103</f>
        <v>0</v>
      </c>
      <c r="J103" s="153">
        <v>0</v>
      </c>
      <c r="K103" s="154">
        <f>E103*J103</f>
        <v>0</v>
      </c>
      <c r="O103" s="145"/>
      <c r="Z103" s="145"/>
      <c r="AA103" s="145">
        <v>1</v>
      </c>
      <c r="AB103" s="145">
        <v>1</v>
      </c>
      <c r="AC103" s="145">
        <v>1</v>
      </c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55">
        <f>G103</f>
        <v>0</v>
      </c>
      <c r="BA103" s="145"/>
      <c r="BB103" s="145"/>
      <c r="BC103" s="145"/>
      <c r="BD103" s="145"/>
      <c r="BE103" s="145"/>
      <c r="BF103" s="145"/>
      <c r="BG103" s="145"/>
      <c r="BH103" s="145"/>
      <c r="BI103" s="145"/>
      <c r="CA103" s="145">
        <v>1</v>
      </c>
      <c r="CB103" s="145">
        <v>1</v>
      </c>
      <c r="CZ103" s="108">
        <v>1</v>
      </c>
    </row>
    <row r="104" spans="1:104">
      <c r="A104" s="146">
        <v>30</v>
      </c>
      <c r="B104" s="147" t="s">
        <v>136</v>
      </c>
      <c r="C104" s="148" t="s">
        <v>137</v>
      </c>
      <c r="D104" s="149" t="s">
        <v>54</v>
      </c>
      <c r="E104" s="150">
        <v>5</v>
      </c>
      <c r="F104" s="151">
        <v>0</v>
      </c>
      <c r="G104" s="152">
        <f>E104*F104</f>
        <v>0</v>
      </c>
      <c r="H104" s="153">
        <v>0</v>
      </c>
      <c r="I104" s="154">
        <f>E104*H104</f>
        <v>0</v>
      </c>
      <c r="J104" s="153">
        <v>0</v>
      </c>
      <c r="K104" s="154">
        <f>E104*J104</f>
        <v>0</v>
      </c>
      <c r="O104" s="145"/>
      <c r="Z104" s="145"/>
      <c r="AA104" s="145">
        <v>1</v>
      </c>
      <c r="AB104" s="145">
        <v>1</v>
      </c>
      <c r="AC104" s="145">
        <v>1</v>
      </c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55">
        <f>G104</f>
        <v>0</v>
      </c>
      <c r="BA104" s="145"/>
      <c r="BB104" s="145"/>
      <c r="BC104" s="145"/>
      <c r="BD104" s="145"/>
      <c r="BE104" s="145"/>
      <c r="BF104" s="145"/>
      <c r="BG104" s="145"/>
      <c r="BH104" s="145"/>
      <c r="BI104" s="145"/>
      <c r="CA104" s="145">
        <v>1</v>
      </c>
      <c r="CB104" s="145">
        <v>1</v>
      </c>
      <c r="CZ104" s="108">
        <v>1</v>
      </c>
    </row>
    <row r="105" spans="1:104">
      <c r="A105" s="146">
        <v>31</v>
      </c>
      <c r="B105" s="147" t="s">
        <v>138</v>
      </c>
      <c r="C105" s="148" t="s">
        <v>139</v>
      </c>
      <c r="D105" s="149" t="s">
        <v>54</v>
      </c>
      <c r="E105" s="150">
        <v>5</v>
      </c>
      <c r="F105" s="151">
        <v>0</v>
      </c>
      <c r="G105" s="152">
        <f>E105*F105</f>
        <v>0</v>
      </c>
      <c r="H105" s="153">
        <v>0</v>
      </c>
      <c r="I105" s="154">
        <f>E105*H105</f>
        <v>0</v>
      </c>
      <c r="J105" s="153">
        <v>0</v>
      </c>
      <c r="K105" s="154">
        <f>E105*J105</f>
        <v>0</v>
      </c>
      <c r="O105" s="145"/>
      <c r="Z105" s="145"/>
      <c r="AA105" s="145">
        <v>1</v>
      </c>
      <c r="AB105" s="145">
        <v>1</v>
      </c>
      <c r="AC105" s="145">
        <v>1</v>
      </c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55">
        <f>G105</f>
        <v>0</v>
      </c>
      <c r="BA105" s="145"/>
      <c r="BB105" s="145"/>
      <c r="BC105" s="145"/>
      <c r="BD105" s="145"/>
      <c r="BE105" s="145"/>
      <c r="BF105" s="145"/>
      <c r="BG105" s="145"/>
      <c r="BH105" s="145"/>
      <c r="BI105" s="145"/>
      <c r="CA105" s="145">
        <v>1</v>
      </c>
      <c r="CB105" s="145">
        <v>1</v>
      </c>
      <c r="CZ105" s="108">
        <v>1</v>
      </c>
    </row>
    <row r="106" spans="1:104">
      <c r="A106" s="146">
        <v>32</v>
      </c>
      <c r="B106" s="147" t="s">
        <v>140</v>
      </c>
      <c r="C106" s="148" t="s">
        <v>141</v>
      </c>
      <c r="D106" s="149" t="s">
        <v>54</v>
      </c>
      <c r="E106" s="150">
        <v>5</v>
      </c>
      <c r="F106" s="151">
        <v>0</v>
      </c>
      <c r="G106" s="152">
        <f>E106*F106</f>
        <v>0</v>
      </c>
      <c r="H106" s="153">
        <v>0</v>
      </c>
      <c r="I106" s="154">
        <f>E106*H106</f>
        <v>0</v>
      </c>
      <c r="J106" s="153">
        <v>0</v>
      </c>
      <c r="K106" s="154">
        <f>E106*J106</f>
        <v>0</v>
      </c>
      <c r="O106" s="145"/>
      <c r="Z106" s="145"/>
      <c r="AA106" s="145">
        <v>1</v>
      </c>
      <c r="AB106" s="145">
        <v>1</v>
      </c>
      <c r="AC106" s="145">
        <v>1</v>
      </c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55">
        <f>G106</f>
        <v>0</v>
      </c>
      <c r="BA106" s="145"/>
      <c r="BB106" s="145"/>
      <c r="BC106" s="145"/>
      <c r="BD106" s="145"/>
      <c r="BE106" s="145"/>
      <c r="BF106" s="145"/>
      <c r="BG106" s="145"/>
      <c r="BH106" s="145"/>
      <c r="BI106" s="145"/>
      <c r="CA106" s="145">
        <v>1</v>
      </c>
      <c r="CB106" s="145">
        <v>1</v>
      </c>
      <c r="CZ106" s="108">
        <v>1</v>
      </c>
    </row>
    <row r="107" spans="1:104">
      <c r="A107" s="146">
        <v>33</v>
      </c>
      <c r="B107" s="147" t="s">
        <v>142</v>
      </c>
      <c r="C107" s="148" t="s">
        <v>143</v>
      </c>
      <c r="D107" s="149" t="s">
        <v>54</v>
      </c>
      <c r="E107" s="150">
        <v>5</v>
      </c>
      <c r="F107" s="151">
        <v>0</v>
      </c>
      <c r="G107" s="152">
        <f>E107*F107</f>
        <v>0</v>
      </c>
      <c r="H107" s="153">
        <v>1.0410000000000001E-2</v>
      </c>
      <c r="I107" s="154">
        <f>E107*H107</f>
        <v>5.2050000000000006E-2</v>
      </c>
      <c r="J107" s="153">
        <v>0</v>
      </c>
      <c r="K107" s="154">
        <f>E107*J107</f>
        <v>0</v>
      </c>
      <c r="O107" s="145"/>
      <c r="Z107" s="145"/>
      <c r="AA107" s="145">
        <v>1</v>
      </c>
      <c r="AB107" s="145">
        <v>1</v>
      </c>
      <c r="AC107" s="145">
        <v>1</v>
      </c>
      <c r="AD107" s="145"/>
      <c r="AE107" s="145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55">
        <f>G107</f>
        <v>0</v>
      </c>
      <c r="BA107" s="145"/>
      <c r="BB107" s="145"/>
      <c r="BC107" s="145"/>
      <c r="BD107" s="145"/>
      <c r="BE107" s="145"/>
      <c r="BF107" s="145"/>
      <c r="BG107" s="145"/>
      <c r="BH107" s="145"/>
      <c r="BI107" s="145"/>
      <c r="CA107" s="145">
        <v>1</v>
      </c>
      <c r="CB107" s="145">
        <v>1</v>
      </c>
      <c r="CZ107" s="108">
        <v>1</v>
      </c>
    </row>
    <row r="108" spans="1:104">
      <c r="A108" s="146">
        <v>34</v>
      </c>
      <c r="B108" s="147" t="s">
        <v>144</v>
      </c>
      <c r="C108" s="148" t="s">
        <v>145</v>
      </c>
      <c r="D108" s="149" t="s">
        <v>54</v>
      </c>
      <c r="E108" s="150">
        <v>5</v>
      </c>
      <c r="F108" s="151">
        <v>0</v>
      </c>
      <c r="G108" s="152">
        <f>E108*F108</f>
        <v>0</v>
      </c>
      <c r="H108" s="153">
        <v>0</v>
      </c>
      <c r="I108" s="154">
        <f>E108*H108</f>
        <v>0</v>
      </c>
      <c r="J108" s="153">
        <v>0</v>
      </c>
      <c r="K108" s="154">
        <f>E108*J108</f>
        <v>0</v>
      </c>
      <c r="O108" s="145"/>
      <c r="Z108" s="145"/>
      <c r="AA108" s="145">
        <v>1</v>
      </c>
      <c r="AB108" s="145">
        <v>1</v>
      </c>
      <c r="AC108" s="145">
        <v>1</v>
      </c>
      <c r="AD108" s="145"/>
      <c r="AE108" s="145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55">
        <f>G108</f>
        <v>0</v>
      </c>
      <c r="BA108" s="145"/>
      <c r="BB108" s="145"/>
      <c r="BC108" s="145"/>
      <c r="BD108" s="145"/>
      <c r="BE108" s="145"/>
      <c r="BF108" s="145"/>
      <c r="BG108" s="145"/>
      <c r="BH108" s="145"/>
      <c r="BI108" s="145"/>
      <c r="CA108" s="145">
        <v>1</v>
      </c>
      <c r="CB108" s="145">
        <v>1</v>
      </c>
      <c r="CZ108" s="108">
        <v>1</v>
      </c>
    </row>
    <row r="109" spans="1:104">
      <c r="A109" s="146">
        <v>35</v>
      </c>
      <c r="B109" s="147" t="s">
        <v>146</v>
      </c>
      <c r="C109" s="148" t="s">
        <v>147</v>
      </c>
      <c r="D109" s="149" t="s">
        <v>54</v>
      </c>
      <c r="E109" s="150">
        <v>5</v>
      </c>
      <c r="F109" s="151">
        <v>0</v>
      </c>
      <c r="G109" s="152">
        <f>E109*F109</f>
        <v>0</v>
      </c>
      <c r="H109" s="153">
        <v>1.702E-2</v>
      </c>
      <c r="I109" s="154">
        <f>E109*H109</f>
        <v>8.5100000000000009E-2</v>
      </c>
      <c r="J109" s="153">
        <v>0</v>
      </c>
      <c r="K109" s="154">
        <f>E109*J109</f>
        <v>0</v>
      </c>
      <c r="O109" s="145"/>
      <c r="Z109" s="145"/>
      <c r="AA109" s="145">
        <v>1</v>
      </c>
      <c r="AB109" s="145">
        <v>1</v>
      </c>
      <c r="AC109" s="145">
        <v>1</v>
      </c>
      <c r="AD109" s="145"/>
      <c r="AE109" s="145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55">
        <f>G109</f>
        <v>0</v>
      </c>
      <c r="BA109" s="145"/>
      <c r="BB109" s="145"/>
      <c r="BC109" s="145"/>
      <c r="BD109" s="145"/>
      <c r="BE109" s="145"/>
      <c r="BF109" s="145"/>
      <c r="BG109" s="145"/>
      <c r="BH109" s="145"/>
      <c r="BI109" s="145"/>
      <c r="CA109" s="145">
        <v>1</v>
      </c>
      <c r="CB109" s="145">
        <v>1</v>
      </c>
      <c r="CZ109" s="108">
        <v>1</v>
      </c>
    </row>
    <row r="110" spans="1:104">
      <c r="A110" s="146">
        <v>36</v>
      </c>
      <c r="B110" s="147" t="s">
        <v>148</v>
      </c>
      <c r="C110" s="148" t="s">
        <v>149</v>
      </c>
      <c r="D110" s="149" t="s">
        <v>54</v>
      </c>
      <c r="E110" s="150">
        <v>5</v>
      </c>
      <c r="F110" s="151">
        <v>0</v>
      </c>
      <c r="G110" s="152">
        <f>E110*F110</f>
        <v>0</v>
      </c>
      <c r="H110" s="153">
        <v>0</v>
      </c>
      <c r="I110" s="154">
        <f>E110*H110</f>
        <v>0</v>
      </c>
      <c r="J110" s="153">
        <v>0</v>
      </c>
      <c r="K110" s="154">
        <f>E110*J110</f>
        <v>0</v>
      </c>
      <c r="O110" s="145"/>
      <c r="Z110" s="145"/>
      <c r="AA110" s="145">
        <v>1</v>
      </c>
      <c r="AB110" s="145">
        <v>1</v>
      </c>
      <c r="AC110" s="145">
        <v>1</v>
      </c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55">
        <f>G110</f>
        <v>0</v>
      </c>
      <c r="BA110" s="145"/>
      <c r="BB110" s="145"/>
      <c r="BC110" s="145"/>
      <c r="BD110" s="145"/>
      <c r="BE110" s="145"/>
      <c r="BF110" s="145"/>
      <c r="BG110" s="145"/>
      <c r="BH110" s="145"/>
      <c r="BI110" s="145"/>
      <c r="CA110" s="145">
        <v>1</v>
      </c>
      <c r="CB110" s="145">
        <v>1</v>
      </c>
      <c r="CZ110" s="108">
        <v>1</v>
      </c>
    </row>
    <row r="111" spans="1:104">
      <c r="A111" s="146">
        <v>37</v>
      </c>
      <c r="B111" s="147" t="s">
        <v>150</v>
      </c>
      <c r="C111" s="148" t="s">
        <v>151</v>
      </c>
      <c r="D111" s="149" t="s">
        <v>54</v>
      </c>
      <c r="E111" s="150">
        <v>5</v>
      </c>
      <c r="F111" s="151">
        <v>0</v>
      </c>
      <c r="G111" s="152">
        <f>E111*F111</f>
        <v>0</v>
      </c>
      <c r="H111" s="153">
        <v>1.9220000000000001E-2</v>
      </c>
      <c r="I111" s="154">
        <f>E111*H111</f>
        <v>9.6100000000000005E-2</v>
      </c>
      <c r="J111" s="153">
        <v>0</v>
      </c>
      <c r="K111" s="154">
        <f>E111*J111</f>
        <v>0</v>
      </c>
      <c r="O111" s="145"/>
      <c r="Z111" s="145"/>
      <c r="AA111" s="145">
        <v>1</v>
      </c>
      <c r="AB111" s="145">
        <v>1</v>
      </c>
      <c r="AC111" s="145">
        <v>1</v>
      </c>
      <c r="AD111" s="145"/>
      <c r="AE111" s="145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55">
        <f>G111</f>
        <v>0</v>
      </c>
      <c r="BA111" s="145"/>
      <c r="BB111" s="145"/>
      <c r="BC111" s="145"/>
      <c r="BD111" s="145"/>
      <c r="BE111" s="145"/>
      <c r="BF111" s="145"/>
      <c r="BG111" s="145"/>
      <c r="BH111" s="145"/>
      <c r="BI111" s="145"/>
      <c r="CA111" s="145">
        <v>1</v>
      </c>
      <c r="CB111" s="145">
        <v>1</v>
      </c>
      <c r="CZ111" s="108">
        <v>1</v>
      </c>
    </row>
    <row r="112" spans="1:104">
      <c r="A112" s="146">
        <v>38</v>
      </c>
      <c r="B112" s="147" t="s">
        <v>152</v>
      </c>
      <c r="C112" s="148" t="s">
        <v>153</v>
      </c>
      <c r="D112" s="149" t="s">
        <v>49</v>
      </c>
      <c r="E112" s="150">
        <v>3910.373</v>
      </c>
      <c r="F112" s="151">
        <v>0</v>
      </c>
      <c r="G112" s="152">
        <f>E112*F112</f>
        <v>0</v>
      </c>
      <c r="H112" s="153">
        <v>1.1900000000000001E-3</v>
      </c>
      <c r="I112" s="154">
        <f>E112*H112</f>
        <v>4.6533438700000005</v>
      </c>
      <c r="J112" s="153">
        <v>0</v>
      </c>
      <c r="K112" s="154">
        <f>E112*J112</f>
        <v>0</v>
      </c>
      <c r="O112" s="145"/>
      <c r="Z112" s="145"/>
      <c r="AA112" s="145">
        <v>1</v>
      </c>
      <c r="AB112" s="145">
        <v>1</v>
      </c>
      <c r="AC112" s="145">
        <v>1</v>
      </c>
      <c r="AD112" s="145"/>
      <c r="AE112" s="145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55">
        <f>G112</f>
        <v>0</v>
      </c>
      <c r="BA112" s="145"/>
      <c r="BB112" s="145"/>
      <c r="BC112" s="145"/>
      <c r="BD112" s="145"/>
      <c r="BE112" s="145"/>
      <c r="BF112" s="145"/>
      <c r="BG112" s="145"/>
      <c r="BH112" s="145"/>
      <c r="BI112" s="145"/>
      <c r="CA112" s="145">
        <v>1</v>
      </c>
      <c r="CB112" s="145">
        <v>1</v>
      </c>
      <c r="CZ112" s="108">
        <v>1</v>
      </c>
    </row>
    <row r="113" spans="1:104" ht="22.5">
      <c r="A113" s="156"/>
      <c r="B113" s="157"/>
      <c r="C113" s="160" t="s">
        <v>154</v>
      </c>
      <c r="D113" s="161"/>
      <c r="E113" s="162">
        <v>444.96480000000003</v>
      </c>
      <c r="F113" s="163"/>
      <c r="G113" s="164"/>
      <c r="H113" s="165"/>
      <c r="I113" s="158"/>
      <c r="J113" s="166"/>
      <c r="K113" s="158"/>
      <c r="M113" s="159" t="s">
        <v>154</v>
      </c>
      <c r="O113" s="145"/>
      <c r="Z113" s="145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67" t="str">
        <f>C112</f>
        <v xml:space="preserve">Pažení a rozepření stěn rýh - příložné - hl. do 8m </v>
      </c>
      <c r="BE113" s="145"/>
      <c r="BF113" s="145"/>
      <c r="BG113" s="145"/>
      <c r="BH113" s="145"/>
      <c r="BI113" s="145"/>
    </row>
    <row r="114" spans="1:104" ht="25.5">
      <c r="A114" s="156"/>
      <c r="B114" s="157"/>
      <c r="C114" s="160" t="s">
        <v>155</v>
      </c>
      <c r="D114" s="161"/>
      <c r="E114" s="162">
        <v>885.6798</v>
      </c>
      <c r="F114" s="163"/>
      <c r="G114" s="164"/>
      <c r="H114" s="165"/>
      <c r="I114" s="158"/>
      <c r="J114" s="166"/>
      <c r="K114" s="158"/>
      <c r="M114" s="159" t="s">
        <v>155</v>
      </c>
      <c r="O114" s="145"/>
      <c r="Z114" s="145"/>
      <c r="AA114" s="145"/>
      <c r="AB114" s="145"/>
      <c r="AC114" s="145"/>
      <c r="AD114" s="145"/>
      <c r="AE114" s="145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67" t="str">
        <f>C113</f>
        <v>kanaliizace DA dešť.kanalizace:116,28*2*(1,34+0,73+1,62+2,42+2,81+2,56)/6</v>
      </c>
      <c r="BE114" s="145"/>
      <c r="BF114" s="145"/>
      <c r="BG114" s="145"/>
      <c r="BH114" s="145"/>
      <c r="BI114" s="145"/>
    </row>
    <row r="115" spans="1:104">
      <c r="A115" s="156"/>
      <c r="B115" s="157"/>
      <c r="C115" s="160" t="s">
        <v>156</v>
      </c>
      <c r="D115" s="161"/>
      <c r="E115" s="162">
        <v>48.964399999999998</v>
      </c>
      <c r="F115" s="163"/>
      <c r="G115" s="164"/>
      <c r="H115" s="165"/>
      <c r="I115" s="158"/>
      <c r="J115" s="166"/>
      <c r="K115" s="158"/>
      <c r="M115" s="159" t="s">
        <v>156</v>
      </c>
      <c r="O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67" t="str">
        <f>C114</f>
        <v>kanalizace DB:202,21*2*(1,41+2,13+1,96+2,06+2,35+3,01+2,41)/7</v>
      </c>
      <c r="BE115" s="145"/>
      <c r="BF115" s="145"/>
      <c r="BG115" s="145"/>
      <c r="BH115" s="145"/>
      <c r="BI115" s="145"/>
    </row>
    <row r="116" spans="1:104">
      <c r="A116" s="156"/>
      <c r="B116" s="157"/>
      <c r="C116" s="160" t="s">
        <v>157</v>
      </c>
      <c r="D116" s="161"/>
      <c r="E116" s="162">
        <v>7.48</v>
      </c>
      <c r="F116" s="163"/>
      <c r="G116" s="164"/>
      <c r="H116" s="165"/>
      <c r="I116" s="158"/>
      <c r="J116" s="166"/>
      <c r="K116" s="158"/>
      <c r="M116" s="159" t="s">
        <v>157</v>
      </c>
      <c r="O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67" t="str">
        <f>C115</f>
        <v>kanalizace D:14,66*2*(2,00+1,34)/2</v>
      </c>
      <c r="BE116" s="145"/>
      <c r="BF116" s="145"/>
      <c r="BG116" s="145"/>
      <c r="BH116" s="145"/>
      <c r="BI116" s="145"/>
    </row>
    <row r="117" spans="1:104">
      <c r="A117" s="156"/>
      <c r="B117" s="157"/>
      <c r="C117" s="160" t="s">
        <v>158</v>
      </c>
      <c r="D117" s="161"/>
      <c r="E117" s="162">
        <v>573.26400000000001</v>
      </c>
      <c r="F117" s="163"/>
      <c r="G117" s="164"/>
      <c r="H117" s="165"/>
      <c r="I117" s="158"/>
      <c r="J117" s="166"/>
      <c r="K117" s="158"/>
      <c r="M117" s="159" t="s">
        <v>158</v>
      </c>
      <c r="O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67" t="str">
        <f>C116</f>
        <v>přípojka D1:1,87*2*2,00</v>
      </c>
      <c r="BE117" s="145"/>
      <c r="BF117" s="145"/>
      <c r="BG117" s="145"/>
      <c r="BH117" s="145"/>
      <c r="BI117" s="145"/>
    </row>
    <row r="118" spans="1:104" ht="33.75">
      <c r="A118" s="156"/>
      <c r="B118" s="157"/>
      <c r="C118" s="160" t="s">
        <v>159</v>
      </c>
      <c r="D118" s="161"/>
      <c r="E118" s="162">
        <v>1004.5907999999999</v>
      </c>
      <c r="F118" s="163"/>
      <c r="G118" s="164"/>
      <c r="H118" s="165"/>
      <c r="I118" s="158"/>
      <c r="J118" s="166"/>
      <c r="K118" s="158"/>
      <c r="M118" s="159" t="s">
        <v>159</v>
      </c>
      <c r="O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67" t="str">
        <f>C117</f>
        <v>plynovod:(256,51+22,66+12,35+13,48+13,48)*0,90*2</v>
      </c>
      <c r="BE118" s="145"/>
      <c r="BF118" s="145"/>
      <c r="BG118" s="145"/>
      <c r="BH118" s="145"/>
      <c r="BI118" s="145"/>
    </row>
    <row r="119" spans="1:104" ht="25.5">
      <c r="A119" s="156"/>
      <c r="B119" s="157"/>
      <c r="C119" s="160" t="s">
        <v>160</v>
      </c>
      <c r="D119" s="161"/>
      <c r="E119" s="162">
        <v>15.45</v>
      </c>
      <c r="F119" s="163"/>
      <c r="G119" s="164"/>
      <c r="H119" s="165"/>
      <c r="I119" s="158"/>
      <c r="J119" s="166"/>
      <c r="K119" s="158"/>
      <c r="M119" s="159" t="s">
        <v>160</v>
      </c>
      <c r="O119" s="145"/>
      <c r="Z119" s="145"/>
      <c r="AA119" s="145"/>
      <c r="AB119" s="145"/>
      <c r="AC119" s="145"/>
      <c r="AD119" s="145"/>
      <c r="AE119" s="145"/>
      <c r="AF119" s="145"/>
      <c r="AG119" s="145"/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67" t="str">
        <f>C118</f>
        <v>hlavní řad SA splašk.kanalizace:208,71*2*(1,55+2,76+2,64+2,72+2,82+1,95)/6</v>
      </c>
      <c r="BE119" s="145"/>
      <c r="BF119" s="145"/>
      <c r="BG119" s="145"/>
      <c r="BH119" s="145"/>
      <c r="BI119" s="145"/>
    </row>
    <row r="120" spans="1:104">
      <c r="A120" s="156"/>
      <c r="B120" s="157"/>
      <c r="C120" s="160" t="s">
        <v>161</v>
      </c>
      <c r="D120" s="161"/>
      <c r="E120" s="162">
        <v>73.703999999999994</v>
      </c>
      <c r="F120" s="163"/>
      <c r="G120" s="164"/>
      <c r="H120" s="165"/>
      <c r="I120" s="158"/>
      <c r="J120" s="166"/>
      <c r="K120" s="158"/>
      <c r="M120" s="159" t="s">
        <v>161</v>
      </c>
      <c r="O120" s="145"/>
      <c r="Z120" s="145"/>
      <c r="AA120" s="145"/>
      <c r="AB120" s="145"/>
      <c r="AC120" s="145"/>
      <c r="AD120" s="145"/>
      <c r="AE120" s="145"/>
      <c r="AF120" s="145"/>
      <c r="AG120" s="145"/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67" t="str">
        <f>C119</f>
        <v>SP1:5,15*(1,70+1,30)/2*2</v>
      </c>
      <c r="BE120" s="145"/>
      <c r="BF120" s="145"/>
      <c r="BG120" s="145"/>
      <c r="BH120" s="145"/>
      <c r="BI120" s="145"/>
    </row>
    <row r="121" spans="1:104">
      <c r="A121" s="156"/>
      <c r="B121" s="157"/>
      <c r="C121" s="160" t="s">
        <v>162</v>
      </c>
      <c r="D121" s="161"/>
      <c r="E121" s="162">
        <v>72.52</v>
      </c>
      <c r="F121" s="163"/>
      <c r="G121" s="164"/>
      <c r="H121" s="165"/>
      <c r="I121" s="158"/>
      <c r="J121" s="166"/>
      <c r="K121" s="158"/>
      <c r="M121" s="159" t="s">
        <v>162</v>
      </c>
      <c r="O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67" t="str">
        <f>C120</f>
        <v>SP2:14,80*(2,78+2,20)/2*2</v>
      </c>
      <c r="BE121" s="145"/>
      <c r="BF121" s="145"/>
      <c r="BG121" s="145"/>
      <c r="BH121" s="145"/>
      <c r="BI121" s="145"/>
    </row>
    <row r="122" spans="1:104">
      <c r="A122" s="156"/>
      <c r="B122" s="157"/>
      <c r="C122" s="160" t="s">
        <v>163</v>
      </c>
      <c r="D122" s="161"/>
      <c r="E122" s="162">
        <v>50.193899999999999</v>
      </c>
      <c r="F122" s="163"/>
      <c r="G122" s="164"/>
      <c r="H122" s="165"/>
      <c r="I122" s="158"/>
      <c r="J122" s="166"/>
      <c r="K122" s="158"/>
      <c r="M122" s="159" t="s">
        <v>163</v>
      </c>
      <c r="O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67" t="str">
        <f>C121</f>
        <v>SP3:14,80*(2,80+2,10)/2*2</v>
      </c>
      <c r="BE122" s="145"/>
      <c r="BF122" s="145"/>
      <c r="BG122" s="145"/>
      <c r="BH122" s="145"/>
      <c r="BI122" s="145"/>
    </row>
    <row r="123" spans="1:104">
      <c r="A123" s="156"/>
      <c r="B123" s="157"/>
      <c r="C123" s="160" t="s">
        <v>164</v>
      </c>
      <c r="D123" s="161"/>
      <c r="E123" s="162">
        <v>83.483999999999995</v>
      </c>
      <c r="F123" s="163"/>
      <c r="G123" s="164"/>
      <c r="H123" s="165"/>
      <c r="I123" s="158"/>
      <c r="J123" s="166"/>
      <c r="K123" s="158"/>
      <c r="M123" s="159" t="s">
        <v>164</v>
      </c>
      <c r="O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67" t="str">
        <f>C122</f>
        <v>SP4:12,97*(2,00+1,87)/2*2</v>
      </c>
      <c r="BE123" s="145"/>
      <c r="BF123" s="145"/>
      <c r="BG123" s="145"/>
      <c r="BH123" s="145"/>
      <c r="BI123" s="145"/>
    </row>
    <row r="124" spans="1:104">
      <c r="A124" s="156"/>
      <c r="B124" s="157"/>
      <c r="C124" s="160" t="s">
        <v>165</v>
      </c>
      <c r="D124" s="161"/>
      <c r="E124" s="162">
        <v>498.6703</v>
      </c>
      <c r="F124" s="163"/>
      <c r="G124" s="164"/>
      <c r="H124" s="165"/>
      <c r="I124" s="158"/>
      <c r="J124" s="166"/>
      <c r="K124" s="158"/>
      <c r="M124" s="159" t="s">
        <v>165</v>
      </c>
      <c r="O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67" t="str">
        <f>C123</f>
        <v>drenáž:208,71*0,20*2</v>
      </c>
      <c r="BE124" s="145"/>
      <c r="BF124" s="145"/>
      <c r="BG124" s="145"/>
      <c r="BH124" s="145"/>
      <c r="BI124" s="145"/>
    </row>
    <row r="125" spans="1:104">
      <c r="A125" s="156"/>
      <c r="B125" s="157"/>
      <c r="C125" s="160" t="s">
        <v>166</v>
      </c>
      <c r="D125" s="161"/>
      <c r="E125" s="162">
        <v>56.475000000000001</v>
      </c>
      <c r="F125" s="163"/>
      <c r="G125" s="164"/>
      <c r="H125" s="165"/>
      <c r="I125" s="158"/>
      <c r="J125" s="166"/>
      <c r="K125" s="158"/>
      <c r="M125" s="159" t="s">
        <v>166</v>
      </c>
      <c r="O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67" t="str">
        <f>C124</f>
        <v>vodovod:189,30*(1,23+1,21+1,31+1,38+1,44+1,52+1,13)/7*2</v>
      </c>
      <c r="BE125" s="145"/>
      <c r="BF125" s="145"/>
      <c r="BG125" s="145"/>
      <c r="BH125" s="145"/>
      <c r="BI125" s="145"/>
    </row>
    <row r="126" spans="1:104">
      <c r="A126" s="156"/>
      <c r="B126" s="157"/>
      <c r="C126" s="160" t="s">
        <v>167</v>
      </c>
      <c r="D126" s="161"/>
      <c r="E126" s="162">
        <v>94.932000000000002</v>
      </c>
      <c r="F126" s="163"/>
      <c r="G126" s="164"/>
      <c r="H126" s="165"/>
      <c r="I126" s="158"/>
      <c r="J126" s="166"/>
      <c r="K126" s="158"/>
      <c r="M126" s="159" t="s">
        <v>167</v>
      </c>
      <c r="O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67" t="str">
        <f>C125</f>
        <v>22,59*(1,22+1,32+1,21)/3*2</v>
      </c>
      <c r="BE126" s="145"/>
      <c r="BF126" s="145"/>
      <c r="BG126" s="145"/>
      <c r="BH126" s="145"/>
      <c r="BI126" s="145"/>
    </row>
    <row r="127" spans="1:104">
      <c r="A127" s="146">
        <v>39</v>
      </c>
      <c r="B127" s="147" t="s">
        <v>168</v>
      </c>
      <c r="C127" s="148" t="s">
        <v>169</v>
      </c>
      <c r="D127" s="149" t="s">
        <v>49</v>
      </c>
      <c r="E127" s="150">
        <v>3910.373</v>
      </c>
      <c r="F127" s="151">
        <v>0</v>
      </c>
      <c r="G127" s="152">
        <f>E127*F127</f>
        <v>0</v>
      </c>
      <c r="H127" s="153">
        <v>0</v>
      </c>
      <c r="I127" s="154">
        <f>E127*H127</f>
        <v>0</v>
      </c>
      <c r="J127" s="153">
        <v>0</v>
      </c>
      <c r="K127" s="154">
        <f>E127*J127</f>
        <v>0</v>
      </c>
      <c r="O127" s="145"/>
      <c r="Z127" s="145"/>
      <c r="AA127" s="145">
        <v>1</v>
      </c>
      <c r="AB127" s="145">
        <v>1</v>
      </c>
      <c r="AC127" s="145">
        <v>1</v>
      </c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55">
        <f>G127</f>
        <v>0</v>
      </c>
      <c r="BA127" s="145"/>
      <c r="BB127" s="145"/>
      <c r="BC127" s="145"/>
      <c r="BD127" s="145"/>
      <c r="BE127" s="145"/>
      <c r="BF127" s="145"/>
      <c r="BG127" s="145"/>
      <c r="BH127" s="145"/>
      <c r="BI127" s="145"/>
      <c r="CA127" s="145">
        <v>1</v>
      </c>
      <c r="CB127" s="145">
        <v>1</v>
      </c>
      <c r="CZ127" s="108">
        <v>1</v>
      </c>
    </row>
    <row r="128" spans="1:104" ht="22.5">
      <c r="A128" s="156"/>
      <c r="B128" s="157"/>
      <c r="C128" s="160" t="s">
        <v>154</v>
      </c>
      <c r="D128" s="161"/>
      <c r="E128" s="162">
        <v>444.96480000000003</v>
      </c>
      <c r="F128" s="163"/>
      <c r="G128" s="164"/>
      <c r="H128" s="165"/>
      <c r="I128" s="158"/>
      <c r="J128" s="166"/>
      <c r="K128" s="158"/>
      <c r="M128" s="159" t="s">
        <v>154</v>
      </c>
      <c r="O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67" t="str">
        <f>C127</f>
        <v xml:space="preserve">Odstranění paženi stěn rýh - příložné - hl. do 8 m </v>
      </c>
      <c r="BE128" s="145"/>
      <c r="BF128" s="145"/>
      <c r="BG128" s="145"/>
      <c r="BH128" s="145"/>
      <c r="BI128" s="145"/>
    </row>
    <row r="129" spans="1:104" ht="25.5">
      <c r="A129" s="156"/>
      <c r="B129" s="157"/>
      <c r="C129" s="160" t="s">
        <v>155</v>
      </c>
      <c r="D129" s="161"/>
      <c r="E129" s="162">
        <v>885.6798</v>
      </c>
      <c r="F129" s="163"/>
      <c r="G129" s="164"/>
      <c r="H129" s="165"/>
      <c r="I129" s="158"/>
      <c r="J129" s="166"/>
      <c r="K129" s="158"/>
      <c r="M129" s="159" t="s">
        <v>155</v>
      </c>
      <c r="O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67" t="str">
        <f>C128</f>
        <v>kanaliizace DA dešť.kanalizace:116,28*2*(1,34+0,73+1,62+2,42+2,81+2,56)/6</v>
      </c>
      <c r="BE129" s="145"/>
      <c r="BF129" s="145"/>
      <c r="BG129" s="145"/>
      <c r="BH129" s="145"/>
      <c r="BI129" s="145"/>
    </row>
    <row r="130" spans="1:104">
      <c r="A130" s="156"/>
      <c r="B130" s="157"/>
      <c r="C130" s="160" t="s">
        <v>156</v>
      </c>
      <c r="D130" s="161"/>
      <c r="E130" s="162">
        <v>48.964399999999998</v>
      </c>
      <c r="F130" s="163"/>
      <c r="G130" s="164"/>
      <c r="H130" s="165"/>
      <c r="I130" s="158"/>
      <c r="J130" s="166"/>
      <c r="K130" s="158"/>
      <c r="M130" s="159" t="s">
        <v>156</v>
      </c>
      <c r="O130" s="145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67" t="str">
        <f>C129</f>
        <v>kanalizace DB:202,21*2*(1,41+2,13+1,96+2,06+2,35+3,01+2,41)/7</v>
      </c>
      <c r="BE130" s="145"/>
      <c r="BF130" s="145"/>
      <c r="BG130" s="145"/>
      <c r="BH130" s="145"/>
      <c r="BI130" s="145"/>
    </row>
    <row r="131" spans="1:104">
      <c r="A131" s="156"/>
      <c r="B131" s="157"/>
      <c r="C131" s="160" t="s">
        <v>157</v>
      </c>
      <c r="D131" s="161"/>
      <c r="E131" s="162">
        <v>7.48</v>
      </c>
      <c r="F131" s="163"/>
      <c r="G131" s="164"/>
      <c r="H131" s="165"/>
      <c r="I131" s="158"/>
      <c r="J131" s="166"/>
      <c r="K131" s="158"/>
      <c r="M131" s="159" t="s">
        <v>157</v>
      </c>
      <c r="O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67" t="str">
        <f>C130</f>
        <v>kanalizace D:14,66*2*(2,00+1,34)/2</v>
      </c>
      <c r="BE131" s="145"/>
      <c r="BF131" s="145"/>
      <c r="BG131" s="145"/>
      <c r="BH131" s="145"/>
      <c r="BI131" s="145"/>
    </row>
    <row r="132" spans="1:104">
      <c r="A132" s="156"/>
      <c r="B132" s="157"/>
      <c r="C132" s="160" t="s">
        <v>158</v>
      </c>
      <c r="D132" s="161"/>
      <c r="E132" s="162">
        <v>573.26400000000001</v>
      </c>
      <c r="F132" s="163"/>
      <c r="G132" s="164"/>
      <c r="H132" s="165"/>
      <c r="I132" s="158"/>
      <c r="J132" s="166"/>
      <c r="K132" s="158"/>
      <c r="M132" s="159" t="s">
        <v>158</v>
      </c>
      <c r="O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67" t="str">
        <f>C131</f>
        <v>přípojka D1:1,87*2*2,00</v>
      </c>
      <c r="BE132" s="145"/>
      <c r="BF132" s="145"/>
      <c r="BG132" s="145"/>
      <c r="BH132" s="145"/>
      <c r="BI132" s="145"/>
    </row>
    <row r="133" spans="1:104" ht="33.75">
      <c r="A133" s="156"/>
      <c r="B133" s="157"/>
      <c r="C133" s="160" t="s">
        <v>159</v>
      </c>
      <c r="D133" s="161"/>
      <c r="E133" s="162">
        <v>1004.5907999999999</v>
      </c>
      <c r="F133" s="163"/>
      <c r="G133" s="164"/>
      <c r="H133" s="165"/>
      <c r="I133" s="158"/>
      <c r="J133" s="166"/>
      <c r="K133" s="158"/>
      <c r="M133" s="159" t="s">
        <v>159</v>
      </c>
      <c r="O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67" t="str">
        <f>C132</f>
        <v>plynovod:(256,51+22,66+12,35+13,48+13,48)*0,90*2</v>
      </c>
      <c r="BE133" s="145"/>
      <c r="BF133" s="145"/>
      <c r="BG133" s="145"/>
      <c r="BH133" s="145"/>
      <c r="BI133" s="145"/>
    </row>
    <row r="134" spans="1:104" ht="25.5">
      <c r="A134" s="156"/>
      <c r="B134" s="157"/>
      <c r="C134" s="160" t="s">
        <v>160</v>
      </c>
      <c r="D134" s="161"/>
      <c r="E134" s="162">
        <v>15.45</v>
      </c>
      <c r="F134" s="163"/>
      <c r="G134" s="164"/>
      <c r="H134" s="165"/>
      <c r="I134" s="158"/>
      <c r="J134" s="166"/>
      <c r="K134" s="158"/>
      <c r="M134" s="159" t="s">
        <v>160</v>
      </c>
      <c r="O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67" t="str">
        <f>C133</f>
        <v>hlavní řad SA splašk.kanalizace:208,71*2*(1,55+2,76+2,64+2,72+2,82+1,95)/6</v>
      </c>
      <c r="BE134" s="145"/>
      <c r="BF134" s="145"/>
      <c r="BG134" s="145"/>
      <c r="BH134" s="145"/>
      <c r="BI134" s="145"/>
    </row>
    <row r="135" spans="1:104">
      <c r="A135" s="156"/>
      <c r="B135" s="157"/>
      <c r="C135" s="160" t="s">
        <v>161</v>
      </c>
      <c r="D135" s="161"/>
      <c r="E135" s="162">
        <v>73.703999999999994</v>
      </c>
      <c r="F135" s="163"/>
      <c r="G135" s="164"/>
      <c r="H135" s="165"/>
      <c r="I135" s="158"/>
      <c r="J135" s="166"/>
      <c r="K135" s="158"/>
      <c r="M135" s="159" t="s">
        <v>161</v>
      </c>
      <c r="O135" s="145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67" t="str">
        <f>C134</f>
        <v>SP1:5,15*(1,70+1,30)/2*2</v>
      </c>
      <c r="BE135" s="145"/>
      <c r="BF135" s="145"/>
      <c r="BG135" s="145"/>
      <c r="BH135" s="145"/>
      <c r="BI135" s="145"/>
    </row>
    <row r="136" spans="1:104">
      <c r="A136" s="156"/>
      <c r="B136" s="157"/>
      <c r="C136" s="160" t="s">
        <v>162</v>
      </c>
      <c r="D136" s="161"/>
      <c r="E136" s="162">
        <v>72.52</v>
      </c>
      <c r="F136" s="163"/>
      <c r="G136" s="164"/>
      <c r="H136" s="165"/>
      <c r="I136" s="158"/>
      <c r="J136" s="166"/>
      <c r="K136" s="158"/>
      <c r="M136" s="159" t="s">
        <v>162</v>
      </c>
      <c r="O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67" t="str">
        <f>C135</f>
        <v>SP2:14,80*(2,78+2,20)/2*2</v>
      </c>
      <c r="BE136" s="145"/>
      <c r="BF136" s="145"/>
      <c r="BG136" s="145"/>
      <c r="BH136" s="145"/>
      <c r="BI136" s="145"/>
    </row>
    <row r="137" spans="1:104">
      <c r="A137" s="156"/>
      <c r="B137" s="157"/>
      <c r="C137" s="160" t="s">
        <v>163</v>
      </c>
      <c r="D137" s="161"/>
      <c r="E137" s="162">
        <v>50.193899999999999</v>
      </c>
      <c r="F137" s="163"/>
      <c r="G137" s="164"/>
      <c r="H137" s="165"/>
      <c r="I137" s="158"/>
      <c r="J137" s="166"/>
      <c r="K137" s="158"/>
      <c r="M137" s="159" t="s">
        <v>163</v>
      </c>
      <c r="O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67" t="str">
        <f>C136</f>
        <v>SP3:14,80*(2,80+2,10)/2*2</v>
      </c>
      <c r="BE137" s="145"/>
      <c r="BF137" s="145"/>
      <c r="BG137" s="145"/>
      <c r="BH137" s="145"/>
      <c r="BI137" s="145"/>
    </row>
    <row r="138" spans="1:104">
      <c r="A138" s="156"/>
      <c r="B138" s="157"/>
      <c r="C138" s="160" t="s">
        <v>164</v>
      </c>
      <c r="D138" s="161"/>
      <c r="E138" s="162">
        <v>83.483999999999995</v>
      </c>
      <c r="F138" s="163"/>
      <c r="G138" s="164"/>
      <c r="H138" s="165"/>
      <c r="I138" s="158"/>
      <c r="J138" s="166"/>
      <c r="K138" s="158"/>
      <c r="M138" s="159" t="s">
        <v>164</v>
      </c>
      <c r="O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67" t="str">
        <f>C137</f>
        <v>SP4:12,97*(2,00+1,87)/2*2</v>
      </c>
      <c r="BE138" s="145"/>
      <c r="BF138" s="145"/>
      <c r="BG138" s="145"/>
      <c r="BH138" s="145"/>
      <c r="BI138" s="145"/>
    </row>
    <row r="139" spans="1:104">
      <c r="A139" s="156"/>
      <c r="B139" s="157"/>
      <c r="C139" s="160" t="s">
        <v>165</v>
      </c>
      <c r="D139" s="161"/>
      <c r="E139" s="162">
        <v>498.6703</v>
      </c>
      <c r="F139" s="163"/>
      <c r="G139" s="164"/>
      <c r="H139" s="165"/>
      <c r="I139" s="158"/>
      <c r="J139" s="166"/>
      <c r="K139" s="158"/>
      <c r="M139" s="159" t="s">
        <v>165</v>
      </c>
      <c r="O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67" t="str">
        <f>C138</f>
        <v>drenáž:208,71*0,20*2</v>
      </c>
      <c r="BE139" s="145"/>
      <c r="BF139" s="145"/>
      <c r="BG139" s="145"/>
      <c r="BH139" s="145"/>
      <c r="BI139" s="145"/>
    </row>
    <row r="140" spans="1:104">
      <c r="A140" s="156"/>
      <c r="B140" s="157"/>
      <c r="C140" s="160" t="s">
        <v>166</v>
      </c>
      <c r="D140" s="161"/>
      <c r="E140" s="162">
        <v>56.475000000000001</v>
      </c>
      <c r="F140" s="163"/>
      <c r="G140" s="164"/>
      <c r="H140" s="165"/>
      <c r="I140" s="158"/>
      <c r="J140" s="166"/>
      <c r="K140" s="158"/>
      <c r="M140" s="159" t="s">
        <v>166</v>
      </c>
      <c r="O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67" t="str">
        <f>C139</f>
        <v>vodovod:189,30*(1,23+1,21+1,31+1,38+1,44+1,52+1,13)/7*2</v>
      </c>
      <c r="BE140" s="145"/>
      <c r="BF140" s="145"/>
      <c r="BG140" s="145"/>
      <c r="BH140" s="145"/>
      <c r="BI140" s="145"/>
    </row>
    <row r="141" spans="1:104">
      <c r="A141" s="156"/>
      <c r="B141" s="157"/>
      <c r="C141" s="160" t="s">
        <v>167</v>
      </c>
      <c r="D141" s="161"/>
      <c r="E141" s="162">
        <v>94.932000000000002</v>
      </c>
      <c r="F141" s="163"/>
      <c r="G141" s="164"/>
      <c r="H141" s="165"/>
      <c r="I141" s="158"/>
      <c r="J141" s="166"/>
      <c r="K141" s="158"/>
      <c r="M141" s="159" t="s">
        <v>167</v>
      </c>
      <c r="O141" s="145"/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67" t="str">
        <f>C140</f>
        <v>22,59*(1,22+1,32+1,21)/3*2</v>
      </c>
      <c r="BE141" s="145"/>
      <c r="BF141" s="145"/>
      <c r="BG141" s="145"/>
      <c r="BH141" s="145"/>
      <c r="BI141" s="145"/>
    </row>
    <row r="142" spans="1:104">
      <c r="A142" s="146">
        <v>40</v>
      </c>
      <c r="B142" s="147" t="s">
        <v>170</v>
      </c>
      <c r="C142" s="148" t="s">
        <v>171</v>
      </c>
      <c r="D142" s="149" t="s">
        <v>54</v>
      </c>
      <c r="E142" s="150">
        <v>644.38</v>
      </c>
      <c r="F142" s="151">
        <v>0</v>
      </c>
      <c r="G142" s="152">
        <f>E142*F142</f>
        <v>0</v>
      </c>
      <c r="H142" s="153">
        <v>0</v>
      </c>
      <c r="I142" s="154">
        <f>E142*H142</f>
        <v>0</v>
      </c>
      <c r="J142" s="153">
        <v>0</v>
      </c>
      <c r="K142" s="154">
        <f>E142*J142</f>
        <v>0</v>
      </c>
      <c r="O142" s="145"/>
      <c r="Z142" s="145"/>
      <c r="AA142" s="145">
        <v>1</v>
      </c>
      <c r="AB142" s="145">
        <v>1</v>
      </c>
      <c r="AC142" s="145">
        <v>1</v>
      </c>
      <c r="AD142" s="145"/>
      <c r="AE142" s="145"/>
      <c r="AF142" s="145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55">
        <f>G142</f>
        <v>0</v>
      </c>
      <c r="BA142" s="145"/>
      <c r="BB142" s="145"/>
      <c r="BC142" s="145"/>
      <c r="BD142" s="145"/>
      <c r="BE142" s="145"/>
      <c r="BF142" s="145"/>
      <c r="BG142" s="145"/>
      <c r="BH142" s="145"/>
      <c r="BI142" s="145"/>
      <c r="CA142" s="145">
        <v>1</v>
      </c>
      <c r="CB142" s="145">
        <v>1</v>
      </c>
      <c r="CZ142" s="108">
        <v>1</v>
      </c>
    </row>
    <row r="143" spans="1:104" ht="22.5">
      <c r="A143" s="156"/>
      <c r="B143" s="157"/>
      <c r="C143" s="160" t="s">
        <v>172</v>
      </c>
      <c r="D143" s="161"/>
      <c r="E143" s="162">
        <v>19.88</v>
      </c>
      <c r="F143" s="163"/>
      <c r="G143" s="164"/>
      <c r="H143" s="165"/>
      <c r="I143" s="158"/>
      <c r="J143" s="166"/>
      <c r="K143" s="158"/>
      <c r="M143" s="159" t="s">
        <v>172</v>
      </c>
      <c r="O143" s="145"/>
      <c r="Z143" s="145"/>
      <c r="AA143" s="145"/>
      <c r="AB143" s="145"/>
      <c r="AC143" s="145"/>
      <c r="AD143" s="145"/>
      <c r="AE143" s="145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67" t="str">
        <f>C142</f>
        <v xml:space="preserve">Svislé přemístění výkopku z hor.1-4 do 6,0 m </v>
      </c>
      <c r="BE143" s="145"/>
      <c r="BF143" s="145"/>
      <c r="BG143" s="145"/>
      <c r="BH143" s="145"/>
      <c r="BI143" s="145"/>
    </row>
    <row r="144" spans="1:104" ht="25.5">
      <c r="A144" s="156"/>
      <c r="B144" s="157"/>
      <c r="C144" s="160" t="s">
        <v>173</v>
      </c>
      <c r="D144" s="161"/>
      <c r="E144" s="162">
        <v>13</v>
      </c>
      <c r="F144" s="163"/>
      <c r="G144" s="164"/>
      <c r="H144" s="165"/>
      <c r="I144" s="158"/>
      <c r="J144" s="166"/>
      <c r="K144" s="158"/>
      <c r="M144" s="159" t="s">
        <v>173</v>
      </c>
      <c r="O144" s="145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67" t="str">
        <f>C143</f>
        <v>šachty:1,00*1,00*2,49+1,00*1,00*3,02+1,00*1,00*3,88+1*1*4,99+1,00*1,00*5,50</v>
      </c>
      <c r="BE144" s="145"/>
      <c r="BF144" s="145"/>
      <c r="BG144" s="145"/>
      <c r="BH144" s="145"/>
      <c r="BI144" s="145"/>
    </row>
    <row r="145" spans="1:104" ht="25.5">
      <c r="A145" s="156"/>
      <c r="B145" s="157"/>
      <c r="C145" s="160" t="s">
        <v>96</v>
      </c>
      <c r="D145" s="161"/>
      <c r="E145" s="162">
        <v>586.5</v>
      </c>
      <c r="F145" s="163"/>
      <c r="G145" s="164"/>
      <c r="H145" s="165"/>
      <c r="I145" s="158"/>
      <c r="J145" s="166"/>
      <c r="K145" s="158"/>
      <c r="M145" s="159" t="s">
        <v>96</v>
      </c>
      <c r="O145" s="145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67" t="str">
        <f>C144</f>
        <v>1,00*1,00*4,71+1,00*1,00*2,00+1,00*1,00*1,34*2+1,00*1,00*0,73+1*1*2,88</v>
      </c>
      <c r="BE145" s="145"/>
      <c r="BF145" s="145"/>
      <c r="BG145" s="145"/>
      <c r="BH145" s="145"/>
      <c r="BI145" s="145"/>
    </row>
    <row r="146" spans="1:104">
      <c r="A146" s="156"/>
      <c r="B146" s="157"/>
      <c r="C146" s="160" t="s">
        <v>97</v>
      </c>
      <c r="D146" s="161"/>
      <c r="E146" s="162">
        <v>25</v>
      </c>
      <c r="F146" s="163"/>
      <c r="G146" s="164"/>
      <c r="H146" s="165"/>
      <c r="I146" s="158"/>
      <c r="J146" s="166"/>
      <c r="K146" s="158"/>
      <c r="M146" s="159" t="s">
        <v>97</v>
      </c>
      <c r="O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67" t="str">
        <f>C145</f>
        <v>vsakovací nádrž:15,00*23,00*1,70</v>
      </c>
      <c r="BE146" s="145"/>
      <c r="BF146" s="145"/>
      <c r="BG146" s="145"/>
      <c r="BH146" s="145"/>
      <c r="BI146" s="145"/>
    </row>
    <row r="147" spans="1:104">
      <c r="A147" s="146">
        <v>41</v>
      </c>
      <c r="B147" s="147" t="s">
        <v>170</v>
      </c>
      <c r="C147" s="148" t="s">
        <v>171</v>
      </c>
      <c r="D147" s="149" t="s">
        <v>54</v>
      </c>
      <c r="E147" s="150">
        <v>1153.1578999999999</v>
      </c>
      <c r="F147" s="151">
        <v>0</v>
      </c>
      <c r="G147" s="152">
        <f>E147*F147</f>
        <v>0</v>
      </c>
      <c r="H147" s="153">
        <v>0</v>
      </c>
      <c r="I147" s="154">
        <f>E147*H147</f>
        <v>0</v>
      </c>
      <c r="J147" s="153">
        <v>0</v>
      </c>
      <c r="K147" s="154">
        <f>E147*J147</f>
        <v>0</v>
      </c>
      <c r="O147" s="145"/>
      <c r="Z147" s="145"/>
      <c r="AA147" s="145">
        <v>1</v>
      </c>
      <c r="AB147" s="145">
        <v>1</v>
      </c>
      <c r="AC147" s="145">
        <v>1</v>
      </c>
      <c r="AD147" s="145"/>
      <c r="AE147" s="145"/>
      <c r="AF147" s="145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55">
        <f>G147</f>
        <v>0</v>
      </c>
      <c r="BA147" s="145"/>
      <c r="BB147" s="145"/>
      <c r="BC147" s="145"/>
      <c r="BD147" s="145"/>
      <c r="BE147" s="145"/>
      <c r="BF147" s="145"/>
      <c r="BG147" s="145"/>
      <c r="BH147" s="145"/>
      <c r="BI147" s="145"/>
      <c r="CA147" s="145">
        <v>1</v>
      </c>
      <c r="CB147" s="145">
        <v>1</v>
      </c>
      <c r="CZ147" s="108">
        <v>1</v>
      </c>
    </row>
    <row r="148" spans="1:104" ht="33.75">
      <c r="A148" s="156"/>
      <c r="B148" s="157"/>
      <c r="C148" s="160" t="s">
        <v>174</v>
      </c>
      <c r="D148" s="161"/>
      <c r="E148" s="162">
        <v>911.20699999999999</v>
      </c>
      <c r="F148" s="163"/>
      <c r="G148" s="164"/>
      <c r="H148" s="165"/>
      <c r="I148" s="158"/>
      <c r="J148" s="166"/>
      <c r="K148" s="158"/>
      <c r="M148" s="159" t="s">
        <v>174</v>
      </c>
      <c r="O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67" t="str">
        <f>C147</f>
        <v xml:space="preserve">Svislé přemístění výkopku z hor.1-4 do 6,0 m </v>
      </c>
      <c r="BE148" s="145"/>
      <c r="BF148" s="145"/>
      <c r="BG148" s="145"/>
      <c r="BH148" s="145"/>
      <c r="BI148" s="145"/>
    </row>
    <row r="149" spans="1:104" ht="38.25">
      <c r="A149" s="156"/>
      <c r="B149" s="157"/>
      <c r="C149" s="160" t="s">
        <v>175</v>
      </c>
      <c r="D149" s="161"/>
      <c r="E149" s="162">
        <v>10.763500000000001</v>
      </c>
      <c r="F149" s="163"/>
      <c r="G149" s="164"/>
      <c r="H149" s="165"/>
      <c r="I149" s="158"/>
      <c r="J149" s="166"/>
      <c r="K149" s="158"/>
      <c r="M149" s="159" t="s">
        <v>175</v>
      </c>
      <c r="O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67" t="str">
        <f>C148</f>
        <v>hlavní řad SA:208,71*(0,25+0,4*2)*(2,86+2,33+3,5+3,7+4,6+4,94+5,23+5,42+4,6+4,4)/10</v>
      </c>
      <c r="BE149" s="145"/>
      <c r="BF149" s="145"/>
      <c r="BG149" s="145"/>
      <c r="BH149" s="145"/>
      <c r="BI149" s="145"/>
    </row>
    <row r="150" spans="1:104">
      <c r="A150" s="156"/>
      <c r="B150" s="157"/>
      <c r="C150" s="160" t="s">
        <v>176</v>
      </c>
      <c r="D150" s="161"/>
      <c r="E150" s="162">
        <v>63.689300000000003</v>
      </c>
      <c r="F150" s="163"/>
      <c r="G150" s="164"/>
      <c r="H150" s="165"/>
      <c r="I150" s="158"/>
      <c r="J150" s="166"/>
      <c r="K150" s="158"/>
      <c r="M150" s="159" t="s">
        <v>176</v>
      </c>
      <c r="O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67" t="str">
        <f>C149</f>
        <v>SP1:5,15*(2,38+1,80)/2*(0,20+0,40*2)</v>
      </c>
      <c r="BE150" s="145"/>
      <c r="BF150" s="145"/>
      <c r="BG150" s="145"/>
      <c r="BH150" s="145"/>
      <c r="BI150" s="145"/>
    </row>
    <row r="151" spans="1:104">
      <c r="A151" s="156"/>
      <c r="B151" s="157"/>
      <c r="C151" s="160" t="s">
        <v>177</v>
      </c>
      <c r="D151" s="161"/>
      <c r="E151" s="162">
        <v>65.514700000000005</v>
      </c>
      <c r="F151" s="163"/>
      <c r="G151" s="164"/>
      <c r="H151" s="165"/>
      <c r="I151" s="158"/>
      <c r="J151" s="166"/>
      <c r="K151" s="158"/>
      <c r="M151" s="159" t="s">
        <v>177</v>
      </c>
      <c r="O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67" t="str">
        <f>C150</f>
        <v>SP2:14,80*(5,31+4,80+2,80)/3*(0,20+0,40*2)</v>
      </c>
      <c r="BE151" s="145"/>
      <c r="BF151" s="145"/>
      <c r="BG151" s="145"/>
      <c r="BH151" s="145"/>
      <c r="BI151" s="145"/>
    </row>
    <row r="152" spans="1:104">
      <c r="A152" s="156"/>
      <c r="B152" s="157"/>
      <c r="C152" s="160" t="s">
        <v>178</v>
      </c>
      <c r="D152" s="161"/>
      <c r="E152" s="162">
        <v>52.7879</v>
      </c>
      <c r="F152" s="163"/>
      <c r="G152" s="164"/>
      <c r="H152" s="165"/>
      <c r="I152" s="158"/>
      <c r="J152" s="166"/>
      <c r="K152" s="158"/>
      <c r="M152" s="159" t="s">
        <v>178</v>
      </c>
      <c r="O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67" t="str">
        <f>C151</f>
        <v>SP3:14,80*(5,38+5,10+2,80)/3*(0,20+0,40*2)</v>
      </c>
      <c r="BE152" s="145"/>
      <c r="BF152" s="145"/>
      <c r="BG152" s="145"/>
      <c r="BH152" s="145"/>
      <c r="BI152" s="145"/>
    </row>
    <row r="153" spans="1:104">
      <c r="A153" s="156"/>
      <c r="B153" s="157"/>
      <c r="C153" s="160" t="s">
        <v>129</v>
      </c>
      <c r="D153" s="161"/>
      <c r="E153" s="162">
        <v>10.435499999999999</v>
      </c>
      <c r="F153" s="163"/>
      <c r="G153" s="164"/>
      <c r="H153" s="165"/>
      <c r="I153" s="158"/>
      <c r="J153" s="166"/>
      <c r="K153" s="158"/>
      <c r="M153" s="159" t="s">
        <v>129</v>
      </c>
      <c r="O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67" t="str">
        <f>C152</f>
        <v>SP4:12,97*(4,43+4,23+3,55)/3*(0,20+0,40*2)</v>
      </c>
      <c r="BE153" s="145"/>
      <c r="BF153" s="145"/>
      <c r="BG153" s="145"/>
      <c r="BH153" s="145"/>
      <c r="BI153" s="145"/>
    </row>
    <row r="154" spans="1:104">
      <c r="A154" s="156"/>
      <c r="B154" s="157"/>
      <c r="C154" s="160" t="s">
        <v>179</v>
      </c>
      <c r="D154" s="161"/>
      <c r="E154" s="162">
        <v>1.8</v>
      </c>
      <c r="F154" s="163"/>
      <c r="G154" s="164"/>
      <c r="H154" s="165"/>
      <c r="I154" s="158"/>
      <c r="J154" s="166"/>
      <c r="K154" s="158"/>
      <c r="M154" s="159" t="s">
        <v>179</v>
      </c>
      <c r="O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67" t="str">
        <f>C153</f>
        <v>drenáž:208,71*0,20*0,25</v>
      </c>
      <c r="BE154" s="145"/>
      <c r="BF154" s="145"/>
      <c r="BG154" s="145"/>
      <c r="BH154" s="145"/>
      <c r="BI154" s="145"/>
    </row>
    <row r="155" spans="1:104">
      <c r="A155" s="156"/>
      <c r="B155" s="157"/>
      <c r="C155" s="160" t="s">
        <v>180</v>
      </c>
      <c r="D155" s="161"/>
      <c r="E155" s="162">
        <v>5.6</v>
      </c>
      <c r="F155" s="163"/>
      <c r="G155" s="164"/>
      <c r="H155" s="165"/>
      <c r="I155" s="158"/>
      <c r="J155" s="166"/>
      <c r="K155" s="158"/>
      <c r="M155" s="159" t="s">
        <v>180</v>
      </c>
      <c r="O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67" t="str">
        <f>C154</f>
        <v>kanal.šachty:1,00*1,00*1,80</v>
      </c>
      <c r="BE155" s="145"/>
      <c r="BF155" s="145"/>
      <c r="BG155" s="145"/>
      <c r="BH155" s="145"/>
      <c r="BI155" s="145"/>
    </row>
    <row r="156" spans="1:104">
      <c r="A156" s="156"/>
      <c r="B156" s="157"/>
      <c r="C156" s="160" t="s">
        <v>181</v>
      </c>
      <c r="D156" s="161"/>
      <c r="E156" s="162">
        <v>3.55</v>
      </c>
      <c r="F156" s="163"/>
      <c r="G156" s="164"/>
      <c r="H156" s="165"/>
      <c r="I156" s="158"/>
      <c r="J156" s="166"/>
      <c r="K156" s="158"/>
      <c r="M156" s="159" t="s">
        <v>181</v>
      </c>
      <c r="O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67" t="str">
        <f>C155</f>
        <v>1,00*1,00*2,80*2</v>
      </c>
      <c r="BE156" s="145"/>
      <c r="BF156" s="145"/>
      <c r="BG156" s="145"/>
      <c r="BH156" s="145"/>
      <c r="BI156" s="145"/>
    </row>
    <row r="157" spans="1:104" ht="33.75">
      <c r="A157" s="156"/>
      <c r="B157" s="157"/>
      <c r="C157" s="160" t="s">
        <v>182</v>
      </c>
      <c r="D157" s="161"/>
      <c r="E157" s="162">
        <v>13.17</v>
      </c>
      <c r="F157" s="163"/>
      <c r="G157" s="164"/>
      <c r="H157" s="165"/>
      <c r="I157" s="158"/>
      <c r="J157" s="166"/>
      <c r="K157" s="158"/>
      <c r="M157" s="159" t="s">
        <v>182</v>
      </c>
      <c r="O157" s="145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67" t="str">
        <f>C156</f>
        <v>1,00*1,00*3,55</v>
      </c>
      <c r="BE157" s="145"/>
      <c r="BF157" s="145"/>
      <c r="BG157" s="145"/>
      <c r="BH157" s="145"/>
      <c r="BI157" s="145"/>
    </row>
    <row r="158" spans="1:104" ht="25.5">
      <c r="A158" s="156"/>
      <c r="B158" s="157"/>
      <c r="C158" s="160" t="s">
        <v>183</v>
      </c>
      <c r="D158" s="161"/>
      <c r="E158" s="162">
        <v>14.64</v>
      </c>
      <c r="F158" s="163"/>
      <c r="G158" s="164"/>
      <c r="H158" s="165"/>
      <c r="I158" s="158"/>
      <c r="J158" s="166"/>
      <c r="K158" s="158"/>
      <c r="M158" s="159" t="s">
        <v>183</v>
      </c>
      <c r="O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67" t="str">
        <f>C157</f>
        <v>revizní šachty:1,00*1,00*2,86+1,00*1,00*2,33+1,00*1,00*3,45+1,00*1,00*4,53</v>
      </c>
      <c r="BE158" s="145"/>
      <c r="BF158" s="145"/>
      <c r="BG158" s="145"/>
      <c r="BH158" s="145"/>
      <c r="BI158" s="145"/>
    </row>
    <row r="159" spans="1:104" ht="22.5">
      <c r="A159" s="146">
        <v>42</v>
      </c>
      <c r="B159" s="147" t="s">
        <v>184</v>
      </c>
      <c r="C159" s="148" t="s">
        <v>185</v>
      </c>
      <c r="D159" s="149" t="s">
        <v>54</v>
      </c>
      <c r="E159" s="150">
        <v>12617.625400000001</v>
      </c>
      <c r="F159" s="151">
        <v>0</v>
      </c>
      <c r="G159" s="152">
        <f>E159*F159</f>
        <v>0</v>
      </c>
      <c r="H159" s="153">
        <v>0</v>
      </c>
      <c r="I159" s="154">
        <f>E159*H159</f>
        <v>0</v>
      </c>
      <c r="J159" s="153">
        <v>0</v>
      </c>
      <c r="K159" s="154">
        <f>E159*J159</f>
        <v>0</v>
      </c>
      <c r="O159" s="145"/>
      <c r="Z159" s="145"/>
      <c r="AA159" s="145">
        <v>1</v>
      </c>
      <c r="AB159" s="145">
        <v>1</v>
      </c>
      <c r="AC159" s="145">
        <v>1</v>
      </c>
      <c r="AD159" s="145"/>
      <c r="AE159" s="145"/>
      <c r="AF159" s="145"/>
      <c r="AG159" s="145"/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55">
        <f>G159</f>
        <v>0</v>
      </c>
      <c r="BA159" s="145"/>
      <c r="BB159" s="145"/>
      <c r="BC159" s="145"/>
      <c r="BD159" s="145"/>
      <c r="BE159" s="145"/>
      <c r="BF159" s="145"/>
      <c r="BG159" s="145"/>
      <c r="BH159" s="145"/>
      <c r="BI159" s="145"/>
      <c r="CA159" s="145">
        <v>1</v>
      </c>
      <c r="CB159" s="145">
        <v>1</v>
      </c>
      <c r="CZ159" s="108">
        <v>1</v>
      </c>
    </row>
    <row r="160" spans="1:104">
      <c r="A160" s="156"/>
      <c r="B160" s="157"/>
      <c r="C160" s="160" t="s">
        <v>186</v>
      </c>
      <c r="D160" s="161"/>
      <c r="E160" s="162">
        <v>9800</v>
      </c>
      <c r="F160" s="163"/>
      <c r="G160" s="164"/>
      <c r="H160" s="165"/>
      <c r="I160" s="158"/>
      <c r="J160" s="166"/>
      <c r="K160" s="158"/>
      <c r="M160" s="159" t="s">
        <v>186</v>
      </c>
      <c r="O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67" t="str">
        <f>C159</f>
        <v xml:space="preserve">Vodorovné přemístění výkopku z hor.1-4 do 500 m </v>
      </c>
      <c r="BE160" s="145"/>
      <c r="BF160" s="145"/>
      <c r="BG160" s="145"/>
      <c r="BH160" s="145"/>
      <c r="BI160" s="145"/>
    </row>
    <row r="161" spans="1:104">
      <c r="A161" s="156"/>
      <c r="B161" s="157"/>
      <c r="C161" s="160" t="s">
        <v>187</v>
      </c>
      <c r="D161" s="161"/>
      <c r="E161" s="162">
        <v>2817.6253999999999</v>
      </c>
      <c r="F161" s="163"/>
      <c r="G161" s="164"/>
      <c r="H161" s="165"/>
      <c r="I161" s="158"/>
      <c r="J161" s="166"/>
      <c r="K161" s="158"/>
      <c r="M161" s="196">
        <v>28176254</v>
      </c>
      <c r="O161" s="145"/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67" t="str">
        <f>C160</f>
        <v>9800,00</v>
      </c>
      <c r="BE161" s="145"/>
      <c r="BF161" s="145"/>
      <c r="BG161" s="145"/>
      <c r="BH161" s="145"/>
      <c r="BI161" s="145"/>
    </row>
    <row r="162" spans="1:104" ht="22.5">
      <c r="A162" s="146">
        <v>43</v>
      </c>
      <c r="B162" s="147" t="s">
        <v>188</v>
      </c>
      <c r="C162" s="148" t="s">
        <v>189</v>
      </c>
      <c r="D162" s="149" t="s">
        <v>54</v>
      </c>
      <c r="E162" s="150">
        <v>2547.5378999999998</v>
      </c>
      <c r="F162" s="151">
        <v>0</v>
      </c>
      <c r="G162" s="152">
        <f>E162*F162</f>
        <v>0</v>
      </c>
      <c r="H162" s="153">
        <v>0</v>
      </c>
      <c r="I162" s="154">
        <f>E162*H162</f>
        <v>0</v>
      </c>
      <c r="J162" s="153">
        <v>0</v>
      </c>
      <c r="K162" s="154">
        <f>E162*J162</f>
        <v>0</v>
      </c>
      <c r="O162" s="145"/>
      <c r="Z162" s="145"/>
      <c r="AA162" s="145">
        <v>1</v>
      </c>
      <c r="AB162" s="145">
        <v>1</v>
      </c>
      <c r="AC162" s="145">
        <v>1</v>
      </c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55">
        <f>G162</f>
        <v>0</v>
      </c>
      <c r="BA162" s="145"/>
      <c r="BB162" s="145"/>
      <c r="BC162" s="145"/>
      <c r="BD162" s="145"/>
      <c r="BE162" s="145"/>
      <c r="BF162" s="145"/>
      <c r="BG162" s="145"/>
      <c r="BH162" s="145"/>
      <c r="BI162" s="145"/>
      <c r="CA162" s="145">
        <v>1</v>
      </c>
      <c r="CB162" s="145">
        <v>1</v>
      </c>
      <c r="CZ162" s="108">
        <v>1</v>
      </c>
    </row>
    <row r="163" spans="1:104">
      <c r="A163" s="156"/>
      <c r="B163" s="157"/>
      <c r="C163" s="160" t="s">
        <v>190</v>
      </c>
      <c r="D163" s="161"/>
      <c r="E163" s="162">
        <v>750</v>
      </c>
      <c r="F163" s="163"/>
      <c r="G163" s="164"/>
      <c r="H163" s="165"/>
      <c r="I163" s="158"/>
      <c r="J163" s="166"/>
      <c r="K163" s="158"/>
      <c r="M163" s="159" t="s">
        <v>190</v>
      </c>
      <c r="O163" s="145"/>
      <c r="Z163" s="145"/>
      <c r="AA163" s="145"/>
      <c r="AB163" s="145"/>
      <c r="AC163" s="145"/>
      <c r="AD163" s="145"/>
      <c r="AE163" s="145"/>
      <c r="AF163" s="145"/>
      <c r="AG163" s="145"/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  <c r="BC163" s="145"/>
      <c r="BD163" s="167" t="str">
        <f>C162</f>
        <v xml:space="preserve">Vodorovné přemístění výkopku z hor.1-4 do 5000 m </v>
      </c>
      <c r="BE163" s="145"/>
      <c r="BF163" s="145"/>
      <c r="BG163" s="145"/>
      <c r="BH163" s="145"/>
      <c r="BI163" s="145"/>
    </row>
    <row r="164" spans="1:104">
      <c r="A164" s="156"/>
      <c r="B164" s="157"/>
      <c r="C164" s="160" t="s">
        <v>191</v>
      </c>
      <c r="D164" s="161"/>
      <c r="E164" s="162">
        <v>1797.5379</v>
      </c>
      <c r="F164" s="163"/>
      <c r="G164" s="164"/>
      <c r="H164" s="165"/>
      <c r="I164" s="158"/>
      <c r="J164" s="166"/>
      <c r="K164" s="158"/>
      <c r="M164" s="159" t="s">
        <v>191</v>
      </c>
      <c r="O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67" t="str">
        <f>C163</f>
        <v>sanace:25,00*20,00*1,50</v>
      </c>
      <c r="BE164" s="145"/>
      <c r="BF164" s="145"/>
      <c r="BG164" s="145"/>
      <c r="BH164" s="145"/>
      <c r="BI164" s="145"/>
    </row>
    <row r="165" spans="1:104" ht="22.5">
      <c r="A165" s="146">
        <v>44</v>
      </c>
      <c r="B165" s="147" t="s">
        <v>192</v>
      </c>
      <c r="C165" s="148" t="s">
        <v>193</v>
      </c>
      <c r="D165" s="149" t="s">
        <v>54</v>
      </c>
      <c r="E165" s="150">
        <v>12648.3262</v>
      </c>
      <c r="F165" s="151">
        <v>0</v>
      </c>
      <c r="G165" s="152">
        <f>E165*F165</f>
        <v>0</v>
      </c>
      <c r="H165" s="153">
        <v>0</v>
      </c>
      <c r="I165" s="154">
        <f>E165*H165</f>
        <v>0</v>
      </c>
      <c r="J165" s="153">
        <v>0</v>
      </c>
      <c r="K165" s="154">
        <f>E165*J165</f>
        <v>0</v>
      </c>
      <c r="O165" s="145"/>
      <c r="Z165" s="145"/>
      <c r="AA165" s="145">
        <v>1</v>
      </c>
      <c r="AB165" s="145">
        <v>1</v>
      </c>
      <c r="AC165" s="145">
        <v>1</v>
      </c>
      <c r="AD165" s="145"/>
      <c r="AE165" s="145"/>
      <c r="AF165" s="145"/>
      <c r="AG165" s="145"/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55">
        <f>G165</f>
        <v>0</v>
      </c>
      <c r="BA165" s="145"/>
      <c r="BB165" s="145"/>
      <c r="BC165" s="145"/>
      <c r="BD165" s="145"/>
      <c r="BE165" s="145"/>
      <c r="BF165" s="145"/>
      <c r="BG165" s="145"/>
      <c r="BH165" s="145"/>
      <c r="BI165" s="145"/>
      <c r="CA165" s="145">
        <v>1</v>
      </c>
      <c r="CB165" s="145">
        <v>1</v>
      </c>
      <c r="CZ165" s="108">
        <v>1</v>
      </c>
    </row>
    <row r="166" spans="1:104">
      <c r="A166" s="156"/>
      <c r="B166" s="157"/>
      <c r="C166" s="160" t="s">
        <v>194</v>
      </c>
      <c r="D166" s="161"/>
      <c r="E166" s="162">
        <v>30.700800000000001</v>
      </c>
      <c r="F166" s="163"/>
      <c r="G166" s="164"/>
      <c r="H166" s="165"/>
      <c r="I166" s="158"/>
      <c r="J166" s="166"/>
      <c r="K166" s="158"/>
      <c r="M166" s="196">
        <v>307008</v>
      </c>
      <c r="O166" s="145"/>
      <c r="Z166" s="145"/>
      <c r="AA166" s="145"/>
      <c r="AB166" s="145"/>
      <c r="AC166" s="145"/>
      <c r="AD166" s="145"/>
      <c r="AE166" s="145"/>
      <c r="AF166" s="145"/>
      <c r="AG166" s="145"/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  <c r="BC166" s="145"/>
      <c r="BD166" s="167" t="str">
        <f>C165</f>
        <v xml:space="preserve">Nakládání výkopku z hor.1-4 v množství nad 100 m3 </v>
      </c>
      <c r="BE166" s="145"/>
      <c r="BF166" s="145"/>
      <c r="BG166" s="145"/>
      <c r="BH166" s="145"/>
      <c r="BI166" s="145"/>
    </row>
    <row r="167" spans="1:104">
      <c r="A167" s="156"/>
      <c r="B167" s="157"/>
      <c r="C167" s="160" t="s">
        <v>186</v>
      </c>
      <c r="D167" s="161"/>
      <c r="E167" s="162">
        <v>9800</v>
      </c>
      <c r="F167" s="163"/>
      <c r="G167" s="164"/>
      <c r="H167" s="165"/>
      <c r="I167" s="158"/>
      <c r="J167" s="166"/>
      <c r="K167" s="158"/>
      <c r="M167" s="159" t="s">
        <v>186</v>
      </c>
      <c r="O167" s="145"/>
      <c r="Z167" s="145"/>
      <c r="AA167" s="145"/>
      <c r="AB167" s="145"/>
      <c r="AC167" s="145"/>
      <c r="AD167" s="145"/>
      <c r="AE167" s="145"/>
      <c r="AF167" s="145"/>
      <c r="AG167" s="145"/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67" t="str">
        <f>C166</f>
        <v>30,7008</v>
      </c>
      <c r="BE167" s="145"/>
      <c r="BF167" s="145"/>
      <c r="BG167" s="145"/>
      <c r="BH167" s="145"/>
      <c r="BI167" s="145"/>
    </row>
    <row r="168" spans="1:104">
      <c r="A168" s="156"/>
      <c r="B168" s="157"/>
      <c r="C168" s="160" t="s">
        <v>187</v>
      </c>
      <c r="D168" s="161"/>
      <c r="E168" s="162">
        <v>2817.6253999999999</v>
      </c>
      <c r="F168" s="163"/>
      <c r="G168" s="164"/>
      <c r="H168" s="165"/>
      <c r="I168" s="158"/>
      <c r="J168" s="166"/>
      <c r="K168" s="158"/>
      <c r="M168" s="196">
        <v>28176254</v>
      </c>
      <c r="O168" s="145"/>
      <c r="Z168" s="145"/>
      <c r="AA168" s="145"/>
      <c r="AB168" s="145"/>
      <c r="AC168" s="145"/>
      <c r="AD168" s="145"/>
      <c r="AE168" s="145"/>
      <c r="AF168" s="145"/>
      <c r="AG168" s="145"/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67" t="str">
        <f>C167</f>
        <v>9800,00</v>
      </c>
      <c r="BE168" s="145"/>
      <c r="BF168" s="145"/>
      <c r="BG168" s="145"/>
      <c r="BH168" s="145"/>
      <c r="BI168" s="145"/>
    </row>
    <row r="169" spans="1:104" ht="22.5">
      <c r="A169" s="146">
        <v>45</v>
      </c>
      <c r="B169" s="147" t="s">
        <v>192</v>
      </c>
      <c r="C169" s="148" t="s">
        <v>193</v>
      </c>
      <c r="D169" s="149" t="s">
        <v>54</v>
      </c>
      <c r="E169" s="150">
        <v>2547.5378999999998</v>
      </c>
      <c r="F169" s="151">
        <v>0</v>
      </c>
      <c r="G169" s="152">
        <f>E169*F169</f>
        <v>0</v>
      </c>
      <c r="H169" s="153">
        <v>0</v>
      </c>
      <c r="I169" s="154">
        <f>E169*H169</f>
        <v>0</v>
      </c>
      <c r="J169" s="153">
        <v>0</v>
      </c>
      <c r="K169" s="154">
        <f>E169*J169</f>
        <v>0</v>
      </c>
      <c r="O169" s="145"/>
      <c r="Z169" s="145"/>
      <c r="AA169" s="145">
        <v>1</v>
      </c>
      <c r="AB169" s="145">
        <v>1</v>
      </c>
      <c r="AC169" s="145">
        <v>1</v>
      </c>
      <c r="AD169" s="145"/>
      <c r="AE169" s="145"/>
      <c r="AF169" s="145"/>
      <c r="AG169" s="145"/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55">
        <f>G169</f>
        <v>0</v>
      </c>
      <c r="BA169" s="145"/>
      <c r="BB169" s="145"/>
      <c r="BC169" s="145"/>
      <c r="BD169" s="145"/>
      <c r="BE169" s="145"/>
      <c r="BF169" s="145"/>
      <c r="BG169" s="145"/>
      <c r="BH169" s="145"/>
      <c r="BI169" s="145"/>
      <c r="CA169" s="145">
        <v>1</v>
      </c>
      <c r="CB169" s="145">
        <v>1</v>
      </c>
      <c r="CZ169" s="108">
        <v>1</v>
      </c>
    </row>
    <row r="170" spans="1:104">
      <c r="A170" s="156"/>
      <c r="B170" s="157"/>
      <c r="C170" s="160" t="s">
        <v>190</v>
      </c>
      <c r="D170" s="161"/>
      <c r="E170" s="162">
        <v>750</v>
      </c>
      <c r="F170" s="163"/>
      <c r="G170" s="164"/>
      <c r="H170" s="165"/>
      <c r="I170" s="158"/>
      <c r="J170" s="166"/>
      <c r="K170" s="158"/>
      <c r="M170" s="159" t="s">
        <v>190</v>
      </c>
      <c r="O170" s="145"/>
      <c r="Z170" s="145"/>
      <c r="AA170" s="145"/>
      <c r="AB170" s="145"/>
      <c r="AC170" s="145"/>
      <c r="AD170" s="145"/>
      <c r="AE170" s="145"/>
      <c r="AF170" s="145"/>
      <c r="AG170" s="145"/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67" t="str">
        <f>C169</f>
        <v xml:space="preserve">Nakládání výkopku z hor.1-4 v množství nad 100 m3 </v>
      </c>
      <c r="BE170" s="145"/>
      <c r="BF170" s="145"/>
      <c r="BG170" s="145"/>
      <c r="BH170" s="145"/>
      <c r="BI170" s="145"/>
    </row>
    <row r="171" spans="1:104">
      <c r="A171" s="156"/>
      <c r="B171" s="157"/>
      <c r="C171" s="160" t="s">
        <v>191</v>
      </c>
      <c r="D171" s="161"/>
      <c r="E171" s="162">
        <v>1797.5379</v>
      </c>
      <c r="F171" s="163"/>
      <c r="G171" s="164"/>
      <c r="H171" s="165"/>
      <c r="I171" s="158"/>
      <c r="J171" s="166"/>
      <c r="K171" s="158"/>
      <c r="M171" s="159" t="s">
        <v>191</v>
      </c>
      <c r="O171" s="145"/>
      <c r="Z171" s="145"/>
      <c r="AA171" s="145"/>
      <c r="AB171" s="145"/>
      <c r="AC171" s="145"/>
      <c r="AD171" s="145"/>
      <c r="AE171" s="145"/>
      <c r="AF171" s="145"/>
      <c r="AG171" s="145"/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145"/>
      <c r="BD171" s="167" t="str">
        <f>C170</f>
        <v>sanace:25,00*20,00*1,50</v>
      </c>
      <c r="BE171" s="145"/>
      <c r="BF171" s="145"/>
      <c r="BG171" s="145"/>
      <c r="BH171" s="145"/>
      <c r="BI171" s="145"/>
    </row>
    <row r="172" spans="1:104" ht="22.5">
      <c r="A172" s="146">
        <v>46</v>
      </c>
      <c r="B172" s="147" t="s">
        <v>195</v>
      </c>
      <c r="C172" s="148" t="s">
        <v>196</v>
      </c>
      <c r="D172" s="149" t="s">
        <v>54</v>
      </c>
      <c r="E172" s="150">
        <v>12617.625400000001</v>
      </c>
      <c r="F172" s="151">
        <v>0</v>
      </c>
      <c r="G172" s="152">
        <f>E172*F172</f>
        <v>0</v>
      </c>
      <c r="H172" s="153">
        <v>0</v>
      </c>
      <c r="I172" s="154">
        <f>E172*H172</f>
        <v>0</v>
      </c>
      <c r="J172" s="153">
        <v>0</v>
      </c>
      <c r="K172" s="154">
        <f>E172*J172</f>
        <v>0</v>
      </c>
      <c r="O172" s="145"/>
      <c r="Z172" s="145"/>
      <c r="AA172" s="145">
        <v>1</v>
      </c>
      <c r="AB172" s="145">
        <v>1</v>
      </c>
      <c r="AC172" s="145">
        <v>1</v>
      </c>
      <c r="AD172" s="145"/>
      <c r="AE172" s="145"/>
      <c r="AF172" s="145"/>
      <c r="AG172" s="145"/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55">
        <f>G172</f>
        <v>0</v>
      </c>
      <c r="BA172" s="145"/>
      <c r="BB172" s="145"/>
      <c r="BC172" s="145"/>
      <c r="BD172" s="145"/>
      <c r="BE172" s="145"/>
      <c r="BF172" s="145"/>
      <c r="BG172" s="145"/>
      <c r="BH172" s="145"/>
      <c r="BI172" s="145"/>
      <c r="CA172" s="145">
        <v>1</v>
      </c>
      <c r="CB172" s="145">
        <v>1</v>
      </c>
      <c r="CZ172" s="108">
        <v>1</v>
      </c>
    </row>
    <row r="173" spans="1:104">
      <c r="A173" s="156"/>
      <c r="B173" s="157"/>
      <c r="C173" s="160" t="s">
        <v>186</v>
      </c>
      <c r="D173" s="161"/>
      <c r="E173" s="162">
        <v>9800</v>
      </c>
      <c r="F173" s="163"/>
      <c r="G173" s="164"/>
      <c r="H173" s="165"/>
      <c r="I173" s="158"/>
      <c r="J173" s="166"/>
      <c r="K173" s="158"/>
      <c r="M173" s="159" t="s">
        <v>186</v>
      </c>
      <c r="O173" s="145"/>
      <c r="Z173" s="145"/>
      <c r="AA173" s="145"/>
      <c r="AB173" s="145"/>
      <c r="AC173" s="145"/>
      <c r="AD173" s="145"/>
      <c r="AE173" s="145"/>
      <c r="AF173" s="145"/>
      <c r="AG173" s="145"/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67" t="str">
        <f>C172</f>
        <v xml:space="preserve">Uložení sypaniny do násypů zhutněných na 95% PS </v>
      </c>
      <c r="BE173" s="145"/>
      <c r="BF173" s="145"/>
      <c r="BG173" s="145"/>
      <c r="BH173" s="145"/>
      <c r="BI173" s="145"/>
    </row>
    <row r="174" spans="1:104">
      <c r="A174" s="156"/>
      <c r="B174" s="157"/>
      <c r="C174" s="160" t="s">
        <v>187</v>
      </c>
      <c r="D174" s="161"/>
      <c r="E174" s="162">
        <v>2817.6253999999999</v>
      </c>
      <c r="F174" s="163"/>
      <c r="G174" s="164"/>
      <c r="H174" s="165"/>
      <c r="I174" s="158"/>
      <c r="J174" s="166"/>
      <c r="K174" s="158"/>
      <c r="M174" s="196">
        <v>28176254</v>
      </c>
      <c r="O174" s="145"/>
      <c r="Z174" s="145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67" t="str">
        <f>C173</f>
        <v>9800,00</v>
      </c>
      <c r="BE174" s="145"/>
      <c r="BF174" s="145"/>
      <c r="BG174" s="145"/>
      <c r="BH174" s="145"/>
      <c r="BI174" s="145"/>
    </row>
    <row r="175" spans="1:104">
      <c r="A175" s="146">
        <v>47</v>
      </c>
      <c r="B175" s="147" t="s">
        <v>197</v>
      </c>
      <c r="C175" s="148" t="s">
        <v>198</v>
      </c>
      <c r="D175" s="149" t="s">
        <v>54</v>
      </c>
      <c r="E175" s="150">
        <v>500</v>
      </c>
      <c r="F175" s="151">
        <v>0</v>
      </c>
      <c r="G175" s="152">
        <f>E175*F175</f>
        <v>0</v>
      </c>
      <c r="H175" s="153">
        <v>0</v>
      </c>
      <c r="I175" s="154">
        <f>E175*H175</f>
        <v>0</v>
      </c>
      <c r="J175" s="153">
        <v>0</v>
      </c>
      <c r="K175" s="154">
        <f>E175*J175</f>
        <v>0</v>
      </c>
      <c r="O175" s="145"/>
      <c r="Z175" s="145"/>
      <c r="AA175" s="145">
        <v>1</v>
      </c>
      <c r="AB175" s="145">
        <v>1</v>
      </c>
      <c r="AC175" s="145">
        <v>1</v>
      </c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55">
        <f>G175</f>
        <v>0</v>
      </c>
      <c r="BA175" s="145"/>
      <c r="BB175" s="145"/>
      <c r="BC175" s="145"/>
      <c r="BD175" s="145"/>
      <c r="BE175" s="145"/>
      <c r="BF175" s="145"/>
      <c r="BG175" s="145"/>
      <c r="BH175" s="145"/>
      <c r="BI175" s="145"/>
      <c r="CA175" s="145">
        <v>1</v>
      </c>
      <c r="CB175" s="145">
        <v>1</v>
      </c>
      <c r="CZ175" s="108">
        <v>1</v>
      </c>
    </row>
    <row r="176" spans="1:104">
      <c r="A176" s="146">
        <v>48</v>
      </c>
      <c r="B176" s="147" t="s">
        <v>199</v>
      </c>
      <c r="C176" s="148" t="s">
        <v>200</v>
      </c>
      <c r="D176" s="149" t="s">
        <v>54</v>
      </c>
      <c r="E176" s="150">
        <v>586.03369999999995</v>
      </c>
      <c r="F176" s="151">
        <v>0</v>
      </c>
      <c r="G176" s="152">
        <f>E176*F176</f>
        <v>0</v>
      </c>
      <c r="H176" s="153">
        <v>0</v>
      </c>
      <c r="I176" s="154">
        <f>E176*H176</f>
        <v>0</v>
      </c>
      <c r="J176" s="153">
        <v>0</v>
      </c>
      <c r="K176" s="154">
        <f>E176*J176</f>
        <v>0</v>
      </c>
      <c r="O176" s="145"/>
      <c r="Z176" s="145"/>
      <c r="AA176" s="145">
        <v>1</v>
      </c>
      <c r="AB176" s="145">
        <v>1</v>
      </c>
      <c r="AC176" s="145">
        <v>1</v>
      </c>
      <c r="AD176" s="145"/>
      <c r="AE176" s="145"/>
      <c r="AF176" s="145"/>
      <c r="AG176" s="145"/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55">
        <f>G176</f>
        <v>0</v>
      </c>
      <c r="BA176" s="145"/>
      <c r="BB176" s="145"/>
      <c r="BC176" s="145"/>
      <c r="BD176" s="145"/>
      <c r="BE176" s="145"/>
      <c r="BF176" s="145"/>
      <c r="BG176" s="145"/>
      <c r="BH176" s="145"/>
      <c r="BI176" s="145"/>
      <c r="CA176" s="145">
        <v>1</v>
      </c>
      <c r="CB176" s="145">
        <v>1</v>
      </c>
      <c r="CZ176" s="108">
        <v>1</v>
      </c>
    </row>
    <row r="177" spans="1:104" ht="22.5">
      <c r="A177" s="156"/>
      <c r="B177" s="157"/>
      <c r="C177" s="160" t="s">
        <v>201</v>
      </c>
      <c r="D177" s="161"/>
      <c r="E177" s="162">
        <v>5076.2822999999999</v>
      </c>
      <c r="F177" s="163"/>
      <c r="G177" s="164"/>
      <c r="H177" s="165"/>
      <c r="I177" s="158"/>
      <c r="J177" s="166"/>
      <c r="K177" s="158"/>
      <c r="M177" s="159" t="s">
        <v>201</v>
      </c>
      <c r="O177" s="145"/>
      <c r="Z177" s="145"/>
      <c r="AA177" s="145"/>
      <c r="AB177" s="145"/>
      <c r="AC177" s="145"/>
      <c r="AD177" s="145"/>
      <c r="AE177" s="145"/>
      <c r="AF177" s="145"/>
      <c r="AG177" s="145"/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67" t="str">
        <f>C176</f>
        <v xml:space="preserve">Zásyp jam, rýh, šachet se zhutněním </v>
      </c>
      <c r="BE177" s="145"/>
      <c r="BF177" s="145"/>
      <c r="BG177" s="145"/>
      <c r="BH177" s="145"/>
      <c r="BI177" s="145"/>
    </row>
    <row r="178" spans="1:104">
      <c r="A178" s="156"/>
      <c r="B178" s="157"/>
      <c r="C178" s="160" t="s">
        <v>202</v>
      </c>
      <c r="D178" s="161"/>
      <c r="E178" s="162">
        <v>-4490.2485999999999</v>
      </c>
      <c r="F178" s="163"/>
      <c r="G178" s="164"/>
      <c r="H178" s="165"/>
      <c r="I178" s="158"/>
      <c r="J178" s="166"/>
      <c r="K178" s="158"/>
      <c r="M178" s="159" t="s">
        <v>202</v>
      </c>
      <c r="O178" s="145"/>
      <c r="Z178" s="145"/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67" t="str">
        <f>C177</f>
        <v>(130,0155+2739,5620+650,52+24,88+643,78+114,6528+772,872)</v>
      </c>
      <c r="BE178" s="145"/>
      <c r="BF178" s="145"/>
      <c r="BG178" s="145"/>
      <c r="BH178" s="145"/>
      <c r="BI178" s="145"/>
    </row>
    <row r="179" spans="1:104">
      <c r="A179" s="146">
        <v>49</v>
      </c>
      <c r="B179" s="147" t="s">
        <v>203</v>
      </c>
      <c r="C179" s="148" t="s">
        <v>204</v>
      </c>
      <c r="D179" s="149" t="s">
        <v>54</v>
      </c>
      <c r="E179" s="150">
        <v>19.38</v>
      </c>
      <c r="F179" s="151">
        <v>0</v>
      </c>
      <c r="G179" s="152">
        <f>E179*F179</f>
        <v>0</v>
      </c>
      <c r="H179" s="153">
        <v>0</v>
      </c>
      <c r="I179" s="154">
        <f>E179*H179</f>
        <v>0</v>
      </c>
      <c r="J179" s="153">
        <v>0</v>
      </c>
      <c r="K179" s="154">
        <f>E179*J179</f>
        <v>0</v>
      </c>
      <c r="O179" s="145"/>
      <c r="Z179" s="145"/>
      <c r="AA179" s="145">
        <v>1</v>
      </c>
      <c r="AB179" s="145">
        <v>1</v>
      </c>
      <c r="AC179" s="145">
        <v>1</v>
      </c>
      <c r="AD179" s="145"/>
      <c r="AE179" s="145"/>
      <c r="AF179" s="145"/>
      <c r="AG179" s="145"/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55">
        <f>G179</f>
        <v>0</v>
      </c>
      <c r="BA179" s="145"/>
      <c r="BB179" s="145"/>
      <c r="BC179" s="145"/>
      <c r="BD179" s="145"/>
      <c r="BE179" s="145"/>
      <c r="BF179" s="145"/>
      <c r="BG179" s="145"/>
      <c r="BH179" s="145"/>
      <c r="BI179" s="145"/>
      <c r="CA179" s="145">
        <v>1</v>
      </c>
      <c r="CB179" s="145">
        <v>1</v>
      </c>
      <c r="CZ179" s="108">
        <v>1</v>
      </c>
    </row>
    <row r="180" spans="1:104">
      <c r="A180" s="156"/>
      <c r="B180" s="157"/>
      <c r="C180" s="160" t="s">
        <v>205</v>
      </c>
      <c r="D180" s="161"/>
      <c r="E180" s="162">
        <v>0.9</v>
      </c>
      <c r="F180" s="163"/>
      <c r="G180" s="164"/>
      <c r="H180" s="165"/>
      <c r="I180" s="158"/>
      <c r="J180" s="166"/>
      <c r="K180" s="158"/>
      <c r="M180" s="159" t="s">
        <v>205</v>
      </c>
      <c r="O180" s="145"/>
      <c r="Z180" s="145"/>
      <c r="AA180" s="145"/>
      <c r="AB180" s="145"/>
      <c r="AC180" s="145"/>
      <c r="AD180" s="145"/>
      <c r="AE180" s="145"/>
      <c r="AF180" s="145"/>
      <c r="AG180" s="145"/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  <c r="BC180" s="145"/>
      <c r="BD180" s="167" t="str">
        <f>C179</f>
        <v xml:space="preserve">Obsyp objektu bez prohození sypaniny </v>
      </c>
      <c r="BE180" s="145"/>
      <c r="BF180" s="145"/>
      <c r="BG180" s="145"/>
      <c r="BH180" s="145"/>
      <c r="BI180" s="145"/>
    </row>
    <row r="181" spans="1:104">
      <c r="A181" s="156"/>
      <c r="B181" s="157"/>
      <c r="C181" s="160" t="s">
        <v>206</v>
      </c>
      <c r="D181" s="161"/>
      <c r="E181" s="162">
        <v>2.8</v>
      </c>
      <c r="F181" s="163"/>
      <c r="G181" s="164"/>
      <c r="H181" s="165"/>
      <c r="I181" s="158"/>
      <c r="J181" s="166"/>
      <c r="K181" s="158"/>
      <c r="M181" s="159" t="s">
        <v>206</v>
      </c>
      <c r="O181" s="145"/>
      <c r="Z181" s="145"/>
      <c r="AA181" s="145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67" t="str">
        <f>C180</f>
        <v>kanal.šachty:1,00*1,00*1,80/2</v>
      </c>
      <c r="BE181" s="145"/>
      <c r="BF181" s="145"/>
      <c r="BG181" s="145"/>
      <c r="BH181" s="145"/>
      <c r="BI181" s="145"/>
    </row>
    <row r="182" spans="1:104">
      <c r="A182" s="156"/>
      <c r="B182" s="157"/>
      <c r="C182" s="160" t="s">
        <v>207</v>
      </c>
      <c r="D182" s="161"/>
      <c r="E182" s="162">
        <v>1.7749999999999999</v>
      </c>
      <c r="F182" s="163"/>
      <c r="G182" s="164"/>
      <c r="H182" s="165"/>
      <c r="I182" s="158"/>
      <c r="J182" s="166"/>
      <c r="K182" s="158"/>
      <c r="M182" s="159" t="s">
        <v>207</v>
      </c>
      <c r="O182" s="145"/>
      <c r="Z182" s="145"/>
      <c r="AA182" s="145"/>
      <c r="AB182" s="145"/>
      <c r="AC182" s="145"/>
      <c r="AD182" s="145"/>
      <c r="AE182" s="145"/>
      <c r="AF182" s="145"/>
      <c r="AG182" s="145"/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67" t="str">
        <f>C181</f>
        <v>1,00*1,00*2,80*2/2</v>
      </c>
      <c r="BE182" s="145"/>
      <c r="BF182" s="145"/>
      <c r="BG182" s="145"/>
      <c r="BH182" s="145"/>
      <c r="BI182" s="145"/>
    </row>
    <row r="183" spans="1:104" ht="33.75">
      <c r="A183" s="156"/>
      <c r="B183" s="157"/>
      <c r="C183" s="160" t="s">
        <v>208</v>
      </c>
      <c r="D183" s="161"/>
      <c r="E183" s="162">
        <v>6.585</v>
      </c>
      <c r="F183" s="163"/>
      <c r="G183" s="164"/>
      <c r="H183" s="165"/>
      <c r="I183" s="158"/>
      <c r="J183" s="166"/>
      <c r="K183" s="158"/>
      <c r="M183" s="159" t="s">
        <v>208</v>
      </c>
      <c r="O183" s="145"/>
      <c r="Z183" s="145"/>
      <c r="AA183" s="145"/>
      <c r="AB183" s="145"/>
      <c r="AC183" s="145"/>
      <c r="AD183" s="145"/>
      <c r="AE183" s="145"/>
      <c r="AF183" s="145"/>
      <c r="AG183" s="145"/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67" t="str">
        <f>C182</f>
        <v>1,00*1,00*3,55/2</v>
      </c>
      <c r="BE183" s="145"/>
      <c r="BF183" s="145"/>
      <c r="BG183" s="145"/>
      <c r="BH183" s="145"/>
      <c r="BI183" s="145"/>
    </row>
    <row r="184" spans="1:104" ht="38.25">
      <c r="A184" s="156"/>
      <c r="B184" s="157"/>
      <c r="C184" s="160" t="s">
        <v>209</v>
      </c>
      <c r="D184" s="161"/>
      <c r="E184" s="162">
        <v>7.32</v>
      </c>
      <c r="F184" s="163"/>
      <c r="G184" s="164"/>
      <c r="H184" s="165"/>
      <c r="I184" s="158"/>
      <c r="J184" s="166"/>
      <c r="K184" s="158"/>
      <c r="M184" s="159" t="s">
        <v>209</v>
      </c>
      <c r="O184" s="145"/>
      <c r="Z184" s="145"/>
      <c r="AA184" s="145"/>
      <c r="AB184" s="145"/>
      <c r="AC184" s="145"/>
      <c r="AD184" s="145"/>
      <c r="AE184" s="145"/>
      <c r="AF184" s="145"/>
      <c r="AG184" s="145"/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67" t="str">
        <f>C183</f>
        <v>revizní šachty:(1,00*1,00*2,86+1,00*1,00*2,33+1,00*1,00*3,45+1,00*1,00*4,53)/2</v>
      </c>
      <c r="BE184" s="145"/>
      <c r="BF184" s="145"/>
      <c r="BG184" s="145"/>
      <c r="BH184" s="145"/>
      <c r="BI184" s="145"/>
    </row>
    <row r="185" spans="1:104" ht="22.5">
      <c r="A185" s="146">
        <v>50</v>
      </c>
      <c r="B185" s="147" t="s">
        <v>210</v>
      </c>
      <c r="C185" s="148" t="s">
        <v>211</v>
      </c>
      <c r="D185" s="149" t="s">
        <v>54</v>
      </c>
      <c r="E185" s="150">
        <v>19.38</v>
      </c>
      <c r="F185" s="151">
        <v>0</v>
      </c>
      <c r="G185" s="152">
        <f>E185*F185</f>
        <v>0</v>
      </c>
      <c r="H185" s="153">
        <v>0</v>
      </c>
      <c r="I185" s="154">
        <f>E185*H185</f>
        <v>0</v>
      </c>
      <c r="J185" s="153">
        <v>0</v>
      </c>
      <c r="K185" s="154">
        <f>E185*J185</f>
        <v>0</v>
      </c>
      <c r="O185" s="145"/>
      <c r="Z185" s="145"/>
      <c r="AA185" s="145">
        <v>1</v>
      </c>
      <c r="AB185" s="145">
        <v>1</v>
      </c>
      <c r="AC185" s="145">
        <v>1</v>
      </c>
      <c r="AD185" s="145"/>
      <c r="AE185" s="145"/>
      <c r="AF185" s="145"/>
      <c r="AG185" s="145"/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55">
        <f>G185</f>
        <v>0</v>
      </c>
      <c r="BA185" s="145"/>
      <c r="BB185" s="145"/>
      <c r="BC185" s="145"/>
      <c r="BD185" s="145"/>
      <c r="BE185" s="145"/>
      <c r="BF185" s="145"/>
      <c r="BG185" s="145"/>
      <c r="BH185" s="145"/>
      <c r="BI185" s="145"/>
      <c r="CA185" s="145">
        <v>1</v>
      </c>
      <c r="CB185" s="145">
        <v>1</v>
      </c>
      <c r="CZ185" s="108">
        <v>1</v>
      </c>
    </row>
    <row r="186" spans="1:104">
      <c r="A186" s="156"/>
      <c r="B186" s="157"/>
      <c r="C186" s="160" t="s">
        <v>205</v>
      </c>
      <c r="D186" s="161"/>
      <c r="E186" s="162">
        <v>0.9</v>
      </c>
      <c r="F186" s="163"/>
      <c r="G186" s="164"/>
      <c r="H186" s="165"/>
      <c r="I186" s="158"/>
      <c r="J186" s="166"/>
      <c r="K186" s="158"/>
      <c r="M186" s="159" t="s">
        <v>205</v>
      </c>
      <c r="O186" s="145"/>
      <c r="Z186" s="145"/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67" t="str">
        <f>C185</f>
        <v xml:space="preserve">Příplatek za prohození sypaniny pro obsyp objektu </v>
      </c>
      <c r="BE186" s="145"/>
      <c r="BF186" s="145"/>
      <c r="BG186" s="145"/>
      <c r="BH186" s="145"/>
      <c r="BI186" s="145"/>
    </row>
    <row r="187" spans="1:104">
      <c r="A187" s="156"/>
      <c r="B187" s="157"/>
      <c r="C187" s="160" t="s">
        <v>206</v>
      </c>
      <c r="D187" s="161"/>
      <c r="E187" s="162">
        <v>2.8</v>
      </c>
      <c r="F187" s="163"/>
      <c r="G187" s="164"/>
      <c r="H187" s="165"/>
      <c r="I187" s="158"/>
      <c r="J187" s="166"/>
      <c r="K187" s="158"/>
      <c r="M187" s="159" t="s">
        <v>206</v>
      </c>
      <c r="O187" s="145"/>
      <c r="Z187" s="145"/>
      <c r="AA187" s="145"/>
      <c r="AB187" s="145"/>
      <c r="AC187" s="145"/>
      <c r="AD187" s="145"/>
      <c r="AE187" s="145"/>
      <c r="AF187" s="145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67" t="str">
        <f>C186</f>
        <v>kanal.šachty:1,00*1,00*1,80/2</v>
      </c>
      <c r="BE187" s="145"/>
      <c r="BF187" s="145"/>
      <c r="BG187" s="145"/>
      <c r="BH187" s="145"/>
      <c r="BI187" s="145"/>
    </row>
    <row r="188" spans="1:104">
      <c r="A188" s="156"/>
      <c r="B188" s="157"/>
      <c r="C188" s="160" t="s">
        <v>207</v>
      </c>
      <c r="D188" s="161"/>
      <c r="E188" s="162">
        <v>1.7749999999999999</v>
      </c>
      <c r="F188" s="163"/>
      <c r="G188" s="164"/>
      <c r="H188" s="165"/>
      <c r="I188" s="158"/>
      <c r="J188" s="166"/>
      <c r="K188" s="158"/>
      <c r="M188" s="159" t="s">
        <v>207</v>
      </c>
      <c r="O188" s="145"/>
      <c r="Z188" s="145"/>
      <c r="AA188" s="145"/>
      <c r="AB188" s="145"/>
      <c r="AC188" s="145"/>
      <c r="AD188" s="145"/>
      <c r="AE188" s="145"/>
      <c r="AF188" s="145"/>
      <c r="AG188" s="145"/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  <c r="BC188" s="145"/>
      <c r="BD188" s="167" t="str">
        <f>C187</f>
        <v>1,00*1,00*2,80*2/2</v>
      </c>
      <c r="BE188" s="145"/>
      <c r="BF188" s="145"/>
      <c r="BG188" s="145"/>
      <c r="BH188" s="145"/>
      <c r="BI188" s="145"/>
    </row>
    <row r="189" spans="1:104" ht="33.75">
      <c r="A189" s="156"/>
      <c r="B189" s="157"/>
      <c r="C189" s="160" t="s">
        <v>208</v>
      </c>
      <c r="D189" s="161"/>
      <c r="E189" s="162">
        <v>6.585</v>
      </c>
      <c r="F189" s="163"/>
      <c r="G189" s="164"/>
      <c r="H189" s="165"/>
      <c r="I189" s="158"/>
      <c r="J189" s="166"/>
      <c r="K189" s="158"/>
      <c r="M189" s="159" t="s">
        <v>208</v>
      </c>
      <c r="O189" s="145"/>
      <c r="Z189" s="145"/>
      <c r="AA189" s="145"/>
      <c r="AB189" s="145"/>
      <c r="AC189" s="145"/>
      <c r="AD189" s="145"/>
      <c r="AE189" s="145"/>
      <c r="AF189" s="145"/>
      <c r="AG189" s="145"/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67" t="str">
        <f>C188</f>
        <v>1,00*1,00*3,55/2</v>
      </c>
      <c r="BE189" s="145"/>
      <c r="BF189" s="145"/>
      <c r="BG189" s="145"/>
      <c r="BH189" s="145"/>
      <c r="BI189" s="145"/>
    </row>
    <row r="190" spans="1:104" ht="38.25">
      <c r="A190" s="156"/>
      <c r="B190" s="157"/>
      <c r="C190" s="160" t="s">
        <v>209</v>
      </c>
      <c r="D190" s="161"/>
      <c r="E190" s="162">
        <v>7.32</v>
      </c>
      <c r="F190" s="163"/>
      <c r="G190" s="164"/>
      <c r="H190" s="165"/>
      <c r="I190" s="158"/>
      <c r="J190" s="166"/>
      <c r="K190" s="158"/>
      <c r="M190" s="159" t="s">
        <v>209</v>
      </c>
      <c r="O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67" t="str">
        <f>C189</f>
        <v>revizní šachty:(1,00*1,00*2,86+1,00*1,00*2,33+1,00*1,00*3,45+1,00*1,00*4,53)/2</v>
      </c>
      <c r="BE190" s="145"/>
      <c r="BF190" s="145"/>
      <c r="BG190" s="145"/>
      <c r="BH190" s="145"/>
      <c r="BI190" s="145"/>
    </row>
    <row r="191" spans="1:104">
      <c r="A191" s="146">
        <v>51</v>
      </c>
      <c r="B191" s="147" t="s">
        <v>212</v>
      </c>
      <c r="C191" s="148" t="s">
        <v>213</v>
      </c>
      <c r="D191" s="149" t="s">
        <v>49</v>
      </c>
      <c r="E191" s="150">
        <v>147.8681</v>
      </c>
      <c r="F191" s="151">
        <v>0</v>
      </c>
      <c r="G191" s="152">
        <f>E191*F191</f>
        <v>0</v>
      </c>
      <c r="H191" s="153">
        <v>0</v>
      </c>
      <c r="I191" s="154">
        <f>E191*H191</f>
        <v>0</v>
      </c>
      <c r="J191" s="153">
        <v>0</v>
      </c>
      <c r="K191" s="154">
        <f>E191*J191</f>
        <v>0</v>
      </c>
      <c r="O191" s="145"/>
      <c r="Z191" s="145"/>
      <c r="AA191" s="145">
        <v>1</v>
      </c>
      <c r="AB191" s="145">
        <v>1</v>
      </c>
      <c r="AC191" s="145">
        <v>1</v>
      </c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55">
        <f>G191</f>
        <v>0</v>
      </c>
      <c r="BA191" s="145"/>
      <c r="BB191" s="145"/>
      <c r="BC191" s="145"/>
      <c r="BD191" s="145"/>
      <c r="BE191" s="145"/>
      <c r="BF191" s="145"/>
      <c r="BG191" s="145"/>
      <c r="BH191" s="145"/>
      <c r="BI191" s="145"/>
      <c r="CA191" s="145">
        <v>1</v>
      </c>
      <c r="CB191" s="145">
        <v>1</v>
      </c>
      <c r="CZ191" s="108">
        <v>1</v>
      </c>
    </row>
    <row r="192" spans="1:104">
      <c r="A192" s="156"/>
      <c r="B192" s="157"/>
      <c r="C192" s="160" t="s">
        <v>214</v>
      </c>
      <c r="D192" s="161"/>
      <c r="E192" s="162">
        <v>129.65219999999999</v>
      </c>
      <c r="F192" s="163"/>
      <c r="G192" s="164"/>
      <c r="H192" s="165"/>
      <c r="I192" s="158"/>
      <c r="J192" s="166"/>
      <c r="K192" s="158"/>
      <c r="M192" s="159" t="s">
        <v>214</v>
      </c>
      <c r="O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67" t="str">
        <f>C191</f>
        <v xml:space="preserve">Založení trávníku lučního výsevem v rovině </v>
      </c>
      <c r="BE192" s="145"/>
      <c r="BF192" s="145"/>
      <c r="BG192" s="145"/>
      <c r="BH192" s="145"/>
      <c r="BI192" s="145"/>
    </row>
    <row r="193" spans="1:104">
      <c r="A193" s="156"/>
      <c r="B193" s="157"/>
      <c r="C193" s="160" t="s">
        <v>215</v>
      </c>
      <c r="D193" s="161"/>
      <c r="E193" s="162">
        <v>16.3459</v>
      </c>
      <c r="F193" s="163"/>
      <c r="G193" s="164"/>
      <c r="H193" s="165"/>
      <c r="I193" s="158"/>
      <c r="J193" s="166"/>
      <c r="K193" s="158"/>
      <c r="M193" s="159" t="s">
        <v>215</v>
      </c>
      <c r="O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67" t="str">
        <f>C192</f>
        <v>kanaliizace DA:116,28*(0,315+0,40*2)</v>
      </c>
      <c r="BE193" s="145"/>
      <c r="BF193" s="145"/>
      <c r="BG193" s="145"/>
      <c r="BH193" s="145"/>
      <c r="BI193" s="145"/>
    </row>
    <row r="194" spans="1:104">
      <c r="A194" s="156"/>
      <c r="B194" s="157"/>
      <c r="C194" s="160" t="s">
        <v>216</v>
      </c>
      <c r="D194" s="161"/>
      <c r="E194" s="162">
        <v>1.87</v>
      </c>
      <c r="F194" s="163"/>
      <c r="G194" s="164"/>
      <c r="H194" s="165"/>
      <c r="I194" s="158"/>
      <c r="J194" s="166"/>
      <c r="K194" s="158"/>
      <c r="M194" s="159" t="s">
        <v>216</v>
      </c>
      <c r="O194" s="145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67" t="str">
        <f>C193</f>
        <v>kanalizace D:14,66*(0,315+0,40*2)</v>
      </c>
      <c r="BE194" s="145"/>
      <c r="BF194" s="145"/>
      <c r="BG194" s="145"/>
      <c r="BH194" s="145"/>
      <c r="BI194" s="145"/>
    </row>
    <row r="195" spans="1:104">
      <c r="A195" s="146">
        <v>52</v>
      </c>
      <c r="B195" s="147" t="s">
        <v>212</v>
      </c>
      <c r="C195" s="148" t="s">
        <v>213</v>
      </c>
      <c r="D195" s="149" t="s">
        <v>49</v>
      </c>
      <c r="E195" s="150">
        <v>3789.2249999999999</v>
      </c>
      <c r="F195" s="151">
        <v>0</v>
      </c>
      <c r="G195" s="152">
        <f>E195*F195</f>
        <v>0</v>
      </c>
      <c r="H195" s="153">
        <v>0</v>
      </c>
      <c r="I195" s="154">
        <f>E195*H195</f>
        <v>0</v>
      </c>
      <c r="J195" s="153">
        <v>0</v>
      </c>
      <c r="K195" s="154">
        <f>E195*J195</f>
        <v>0</v>
      </c>
      <c r="O195" s="145"/>
      <c r="Z195" s="145"/>
      <c r="AA195" s="145">
        <v>1</v>
      </c>
      <c r="AB195" s="145">
        <v>1</v>
      </c>
      <c r="AC195" s="145">
        <v>1</v>
      </c>
      <c r="AD195" s="145"/>
      <c r="AE195" s="145"/>
      <c r="AF195" s="145"/>
      <c r="AG195" s="145"/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55">
        <f>G195</f>
        <v>0</v>
      </c>
      <c r="BA195" s="145"/>
      <c r="BB195" s="145"/>
      <c r="BC195" s="145"/>
      <c r="BD195" s="145"/>
      <c r="BE195" s="145"/>
      <c r="BF195" s="145"/>
      <c r="BG195" s="145"/>
      <c r="BH195" s="145"/>
      <c r="BI195" s="145"/>
      <c r="CA195" s="145">
        <v>1</v>
      </c>
      <c r="CB195" s="145">
        <v>1</v>
      </c>
      <c r="CZ195" s="108">
        <v>1</v>
      </c>
    </row>
    <row r="196" spans="1:104">
      <c r="A196" s="156"/>
      <c r="B196" s="157"/>
      <c r="C196" s="160" t="s">
        <v>217</v>
      </c>
      <c r="D196" s="161"/>
      <c r="E196" s="162">
        <v>3480</v>
      </c>
      <c r="F196" s="163"/>
      <c r="G196" s="164"/>
      <c r="H196" s="165"/>
      <c r="I196" s="158"/>
      <c r="J196" s="166"/>
      <c r="K196" s="158"/>
      <c r="M196" s="159" t="s">
        <v>217</v>
      </c>
      <c r="O196" s="145"/>
      <c r="Z196" s="145"/>
      <c r="AA196" s="145"/>
      <c r="AB196" s="145"/>
      <c r="AC196" s="145"/>
      <c r="AD196" s="145"/>
      <c r="AE196" s="145"/>
      <c r="AF196" s="145"/>
      <c r="AG196" s="145"/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67" t="str">
        <f>C195</f>
        <v xml:space="preserve">Založení trávníku lučního výsevem v rovině </v>
      </c>
      <c r="BE196" s="145"/>
      <c r="BF196" s="145"/>
      <c r="BG196" s="145"/>
      <c r="BH196" s="145"/>
      <c r="BI196" s="145"/>
    </row>
    <row r="197" spans="1:104">
      <c r="A197" s="156"/>
      <c r="B197" s="157"/>
      <c r="C197" s="160" t="s">
        <v>218</v>
      </c>
      <c r="D197" s="161"/>
      <c r="E197" s="162">
        <v>30</v>
      </c>
      <c r="F197" s="163"/>
      <c r="G197" s="164"/>
      <c r="H197" s="165"/>
      <c r="I197" s="158"/>
      <c r="J197" s="166"/>
      <c r="K197" s="158"/>
      <c r="M197" s="159" t="s">
        <v>218</v>
      </c>
      <c r="O197" s="145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67" t="str">
        <f>C196</f>
        <v>20,00*(64,00+56,00+54,00)</v>
      </c>
      <c r="BE197" s="145"/>
      <c r="BF197" s="145"/>
      <c r="BG197" s="145"/>
      <c r="BH197" s="145"/>
      <c r="BI197" s="145"/>
    </row>
    <row r="198" spans="1:104">
      <c r="A198" s="156"/>
      <c r="B198" s="157"/>
      <c r="C198" s="160" t="s">
        <v>219</v>
      </c>
      <c r="D198" s="161"/>
      <c r="E198" s="162">
        <v>135.375</v>
      </c>
      <c r="F198" s="163"/>
      <c r="G198" s="164"/>
      <c r="H198" s="165"/>
      <c r="I198" s="158"/>
      <c r="J198" s="166"/>
      <c r="K198" s="158"/>
      <c r="M198" s="159" t="s">
        <v>219</v>
      </c>
      <c r="O198" s="145"/>
      <c r="Z198" s="145"/>
      <c r="AA198" s="145"/>
      <c r="AB198" s="145"/>
      <c r="AC198" s="145"/>
      <c r="AD198" s="145"/>
      <c r="AE198" s="145"/>
      <c r="AF198" s="145"/>
      <c r="AG198" s="145"/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67" t="str">
        <f>C197</f>
        <v>30,00*1,00</v>
      </c>
      <c r="BE198" s="145"/>
      <c r="BF198" s="145"/>
      <c r="BG198" s="145"/>
      <c r="BH198" s="145"/>
      <c r="BI198" s="145"/>
    </row>
    <row r="199" spans="1:104">
      <c r="A199" s="156"/>
      <c r="B199" s="157"/>
      <c r="C199" s="160" t="s">
        <v>220</v>
      </c>
      <c r="D199" s="161"/>
      <c r="E199" s="162">
        <v>143.85</v>
      </c>
      <c r="F199" s="163"/>
      <c r="G199" s="164"/>
      <c r="H199" s="165"/>
      <c r="I199" s="158"/>
      <c r="J199" s="166"/>
      <c r="K199" s="158"/>
      <c r="M199" s="159" t="s">
        <v>220</v>
      </c>
      <c r="O199" s="145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67" t="str">
        <f>C198</f>
        <v>15,90*2,50+5,00*6,00+2,50*11,25+15,00*2,50</v>
      </c>
      <c r="BE199" s="145"/>
      <c r="BF199" s="145"/>
      <c r="BG199" s="145"/>
      <c r="BH199" s="145"/>
      <c r="BI199" s="145"/>
    </row>
    <row r="200" spans="1:104">
      <c r="A200" s="146">
        <v>53</v>
      </c>
      <c r="B200" s="147" t="s">
        <v>221</v>
      </c>
      <c r="C200" s="148" t="s">
        <v>222</v>
      </c>
      <c r="D200" s="149" t="s">
        <v>49</v>
      </c>
      <c r="E200" s="150">
        <v>8822.3359999999993</v>
      </c>
      <c r="F200" s="151">
        <v>0</v>
      </c>
      <c r="G200" s="152">
        <f>E200*F200</f>
        <v>0</v>
      </c>
      <c r="H200" s="153">
        <v>0</v>
      </c>
      <c r="I200" s="154">
        <f>E200*H200</f>
        <v>0</v>
      </c>
      <c r="J200" s="153">
        <v>0</v>
      </c>
      <c r="K200" s="154">
        <f>E200*J200</f>
        <v>0</v>
      </c>
      <c r="O200" s="145"/>
      <c r="Z200" s="145"/>
      <c r="AA200" s="145">
        <v>1</v>
      </c>
      <c r="AB200" s="145">
        <v>1</v>
      </c>
      <c r="AC200" s="145">
        <v>1</v>
      </c>
      <c r="AD200" s="145"/>
      <c r="AE200" s="145"/>
      <c r="AF200" s="145"/>
      <c r="AG200" s="145"/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55">
        <f>G200</f>
        <v>0</v>
      </c>
      <c r="BA200" s="145"/>
      <c r="BB200" s="145"/>
      <c r="BC200" s="145"/>
      <c r="BD200" s="145"/>
      <c r="BE200" s="145"/>
      <c r="BF200" s="145"/>
      <c r="BG200" s="145"/>
      <c r="BH200" s="145"/>
      <c r="BI200" s="145"/>
      <c r="CA200" s="145">
        <v>1</v>
      </c>
      <c r="CB200" s="145">
        <v>1</v>
      </c>
      <c r="CZ200" s="108">
        <v>1</v>
      </c>
    </row>
    <row r="201" spans="1:104">
      <c r="A201" s="156"/>
      <c r="B201" s="157"/>
      <c r="C201" s="160" t="s">
        <v>223</v>
      </c>
      <c r="D201" s="161"/>
      <c r="E201" s="162">
        <v>102.336</v>
      </c>
      <c r="F201" s="163"/>
      <c r="G201" s="164"/>
      <c r="H201" s="165"/>
      <c r="I201" s="158"/>
      <c r="J201" s="166"/>
      <c r="K201" s="158"/>
      <c r="M201" s="159" t="s">
        <v>223</v>
      </c>
      <c r="O201" s="145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67" t="str">
        <f>C200</f>
        <v xml:space="preserve">Úprava pláně v zářezech v hor. 1-4, se zhutněním </v>
      </c>
      <c r="BE201" s="145"/>
      <c r="BF201" s="145"/>
      <c r="BG201" s="145"/>
      <c r="BH201" s="145"/>
      <c r="BI201" s="145"/>
    </row>
    <row r="202" spans="1:104">
      <c r="A202" s="156"/>
      <c r="B202" s="157"/>
      <c r="C202" s="160" t="s">
        <v>224</v>
      </c>
      <c r="D202" s="161"/>
      <c r="E202" s="162">
        <v>8720</v>
      </c>
      <c r="F202" s="163"/>
      <c r="G202" s="164"/>
      <c r="H202" s="165"/>
      <c r="I202" s="158"/>
      <c r="J202" s="166"/>
      <c r="K202" s="158"/>
      <c r="M202" s="159" t="s">
        <v>224</v>
      </c>
      <c r="O202" s="145"/>
      <c r="Z202" s="145"/>
      <c r="AA202" s="145"/>
      <c r="AB202" s="145"/>
      <c r="AC202" s="145"/>
      <c r="AD202" s="145"/>
      <c r="AE202" s="145"/>
      <c r="AF202" s="145"/>
      <c r="AG202" s="145"/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67" t="str">
        <f>C201</f>
        <v>vodovod:(189,30+22,59+14,65*3)*0,40</v>
      </c>
      <c r="BE202" s="145"/>
      <c r="BF202" s="145"/>
      <c r="BG202" s="145"/>
      <c r="BH202" s="145"/>
      <c r="BI202" s="145"/>
    </row>
    <row r="203" spans="1:104">
      <c r="A203" s="146">
        <v>54</v>
      </c>
      <c r="B203" s="147" t="s">
        <v>221</v>
      </c>
      <c r="C203" s="148" t="s">
        <v>222</v>
      </c>
      <c r="D203" s="149" t="s">
        <v>49</v>
      </c>
      <c r="E203" s="150">
        <v>739.33230000000003</v>
      </c>
      <c r="F203" s="151">
        <v>0</v>
      </c>
      <c r="G203" s="152">
        <f>E203*F203</f>
        <v>0</v>
      </c>
      <c r="H203" s="153">
        <v>0</v>
      </c>
      <c r="I203" s="154">
        <f>E203*H203</f>
        <v>0</v>
      </c>
      <c r="J203" s="153">
        <v>0</v>
      </c>
      <c r="K203" s="154">
        <f>E203*J203</f>
        <v>0</v>
      </c>
      <c r="O203" s="145"/>
      <c r="Z203" s="145"/>
      <c r="AA203" s="145">
        <v>1</v>
      </c>
      <c r="AB203" s="145">
        <v>1</v>
      </c>
      <c r="AC203" s="145">
        <v>1</v>
      </c>
      <c r="AD203" s="145"/>
      <c r="AE203" s="145"/>
      <c r="AF203" s="145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55">
        <f>G203</f>
        <v>0</v>
      </c>
      <c r="BA203" s="145"/>
      <c r="BB203" s="145"/>
      <c r="BC203" s="145"/>
      <c r="BD203" s="145"/>
      <c r="BE203" s="145"/>
      <c r="BF203" s="145"/>
      <c r="BG203" s="145"/>
      <c r="BH203" s="145"/>
      <c r="BI203" s="145"/>
      <c r="CA203" s="145">
        <v>1</v>
      </c>
      <c r="CB203" s="145">
        <v>1</v>
      </c>
      <c r="CZ203" s="108">
        <v>1</v>
      </c>
    </row>
    <row r="204" spans="1:104">
      <c r="A204" s="156"/>
      <c r="B204" s="157"/>
      <c r="C204" s="160" t="s">
        <v>214</v>
      </c>
      <c r="D204" s="161"/>
      <c r="E204" s="162">
        <v>129.65219999999999</v>
      </c>
      <c r="F204" s="163"/>
      <c r="G204" s="164"/>
      <c r="H204" s="165"/>
      <c r="I204" s="158"/>
      <c r="J204" s="166"/>
      <c r="K204" s="158"/>
      <c r="M204" s="159" t="s">
        <v>214</v>
      </c>
      <c r="O204" s="145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67" t="str">
        <f>C203</f>
        <v xml:space="preserve">Úprava pláně v zářezech v hor. 1-4, se zhutněním </v>
      </c>
      <c r="BE204" s="145"/>
      <c r="BF204" s="145"/>
      <c r="BG204" s="145"/>
      <c r="BH204" s="145"/>
      <c r="BI204" s="145"/>
    </row>
    <row r="205" spans="1:104">
      <c r="A205" s="156"/>
      <c r="B205" s="157"/>
      <c r="C205" s="160" t="s">
        <v>225</v>
      </c>
      <c r="D205" s="161"/>
      <c r="E205" s="162">
        <v>225.46420000000001</v>
      </c>
      <c r="F205" s="163"/>
      <c r="G205" s="164"/>
      <c r="H205" s="165"/>
      <c r="I205" s="158"/>
      <c r="J205" s="166"/>
      <c r="K205" s="158"/>
      <c r="M205" s="159" t="s">
        <v>225</v>
      </c>
      <c r="O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45"/>
      <c r="BB205" s="145"/>
      <c r="BC205" s="145"/>
      <c r="BD205" s="167" t="str">
        <f>C204</f>
        <v>kanaliizace DA:116,28*(0,315+0,40*2)</v>
      </c>
      <c r="BE205" s="145"/>
      <c r="BF205" s="145"/>
      <c r="BG205" s="145"/>
      <c r="BH205" s="145"/>
      <c r="BI205" s="145"/>
    </row>
    <row r="206" spans="1:104">
      <c r="A206" s="156"/>
      <c r="B206" s="157"/>
      <c r="C206" s="160" t="s">
        <v>215</v>
      </c>
      <c r="D206" s="161"/>
      <c r="E206" s="162">
        <v>16.3459</v>
      </c>
      <c r="F206" s="163"/>
      <c r="G206" s="164"/>
      <c r="H206" s="165"/>
      <c r="I206" s="158"/>
      <c r="J206" s="166"/>
      <c r="K206" s="158"/>
      <c r="M206" s="159" t="s">
        <v>215</v>
      </c>
      <c r="O206" s="145"/>
      <c r="Z206" s="145"/>
      <c r="AA206" s="145"/>
      <c r="AB206" s="145"/>
      <c r="AC206" s="145"/>
      <c r="AD206" s="145"/>
      <c r="AE206" s="145"/>
      <c r="AF206" s="145"/>
      <c r="AG206" s="145"/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67" t="str">
        <f>C205</f>
        <v>kanalizace DB:202,21*(0,315+0,40*2)</v>
      </c>
      <c r="BE206" s="145"/>
      <c r="BF206" s="145"/>
      <c r="BG206" s="145"/>
      <c r="BH206" s="145"/>
      <c r="BI206" s="145"/>
    </row>
    <row r="207" spans="1:104">
      <c r="A207" s="156"/>
      <c r="B207" s="157"/>
      <c r="C207" s="160" t="s">
        <v>216</v>
      </c>
      <c r="D207" s="161"/>
      <c r="E207" s="162">
        <v>1.87</v>
      </c>
      <c r="F207" s="163"/>
      <c r="G207" s="164"/>
      <c r="H207" s="165"/>
      <c r="I207" s="158"/>
      <c r="J207" s="166"/>
      <c r="K207" s="158"/>
      <c r="M207" s="159" t="s">
        <v>216</v>
      </c>
      <c r="O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  <c r="BC207" s="145"/>
      <c r="BD207" s="167" t="str">
        <f>C206</f>
        <v>kanalizace D:14,66*(0,315+0,40*2)</v>
      </c>
      <c r="BE207" s="145"/>
      <c r="BF207" s="145"/>
      <c r="BG207" s="145"/>
      <c r="BH207" s="145"/>
      <c r="BI207" s="145"/>
    </row>
    <row r="208" spans="1:104">
      <c r="A208" s="156"/>
      <c r="B208" s="157"/>
      <c r="C208" s="160" t="s">
        <v>226</v>
      </c>
      <c r="D208" s="161"/>
      <c r="E208" s="162">
        <v>11</v>
      </c>
      <c r="F208" s="163"/>
      <c r="G208" s="164"/>
      <c r="H208" s="165"/>
      <c r="I208" s="158"/>
      <c r="J208" s="166"/>
      <c r="K208" s="158"/>
      <c r="M208" s="159" t="s">
        <v>226</v>
      </c>
      <c r="O208" s="145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67" t="str">
        <f>C207</f>
        <v>přípojka D1:1,87*(0,20+0,40*2)</v>
      </c>
      <c r="BE208" s="145"/>
      <c r="BF208" s="145"/>
      <c r="BG208" s="145"/>
      <c r="BH208" s="145"/>
      <c r="BI208" s="145"/>
    </row>
    <row r="209" spans="1:104">
      <c r="A209" s="156"/>
      <c r="B209" s="157"/>
      <c r="C209" s="160" t="s">
        <v>227</v>
      </c>
      <c r="D209" s="161"/>
      <c r="E209" s="162">
        <v>345</v>
      </c>
      <c r="F209" s="163"/>
      <c r="G209" s="164"/>
      <c r="H209" s="165"/>
      <c r="I209" s="158"/>
      <c r="J209" s="166"/>
      <c r="K209" s="158"/>
      <c r="M209" s="159" t="s">
        <v>227</v>
      </c>
      <c r="O209" s="145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67" t="str">
        <f>C208</f>
        <v>šachty:1,00*1,00*11</v>
      </c>
      <c r="BE209" s="145"/>
      <c r="BF209" s="145"/>
      <c r="BG209" s="145"/>
      <c r="BH209" s="145"/>
      <c r="BI209" s="145"/>
    </row>
    <row r="210" spans="1:104">
      <c r="A210" s="156"/>
      <c r="B210" s="157"/>
      <c r="C210" s="160" t="s">
        <v>228</v>
      </c>
      <c r="D210" s="161"/>
      <c r="E210" s="162">
        <v>10</v>
      </c>
      <c r="F210" s="163"/>
      <c r="G210" s="164"/>
      <c r="H210" s="165"/>
      <c r="I210" s="158"/>
      <c r="J210" s="166"/>
      <c r="K210" s="158"/>
      <c r="M210" s="159" t="s">
        <v>228</v>
      </c>
      <c r="O210" s="145"/>
      <c r="Z210" s="145"/>
      <c r="AA210" s="145"/>
      <c r="AB210" s="145"/>
      <c r="AC210" s="145"/>
      <c r="AD210" s="145"/>
      <c r="AE210" s="145"/>
      <c r="AF210" s="145"/>
      <c r="AG210" s="145"/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  <c r="BB210" s="145"/>
      <c r="BC210" s="145"/>
      <c r="BD210" s="167" t="str">
        <f>C209</f>
        <v>vsakovací nádrž:15,00*23,00</v>
      </c>
      <c r="BE210" s="145"/>
      <c r="BF210" s="145"/>
      <c r="BG210" s="145"/>
      <c r="BH210" s="145"/>
      <c r="BI210" s="145"/>
    </row>
    <row r="211" spans="1:104">
      <c r="A211" s="146">
        <v>55</v>
      </c>
      <c r="B211" s="147" t="s">
        <v>221</v>
      </c>
      <c r="C211" s="148" t="s">
        <v>222</v>
      </c>
      <c r="D211" s="149" t="s">
        <v>49</v>
      </c>
      <c r="E211" s="150">
        <v>127.392</v>
      </c>
      <c r="F211" s="151">
        <v>0</v>
      </c>
      <c r="G211" s="152">
        <f>E211*F211</f>
        <v>0</v>
      </c>
      <c r="H211" s="153">
        <v>0</v>
      </c>
      <c r="I211" s="154">
        <f>E211*H211</f>
        <v>0</v>
      </c>
      <c r="J211" s="153">
        <v>0</v>
      </c>
      <c r="K211" s="154">
        <f>E211*J211</f>
        <v>0</v>
      </c>
      <c r="O211" s="145"/>
      <c r="Z211" s="145"/>
      <c r="AA211" s="145">
        <v>1</v>
      </c>
      <c r="AB211" s="145">
        <v>1</v>
      </c>
      <c r="AC211" s="145">
        <v>1</v>
      </c>
      <c r="AD211" s="145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55">
        <f>G211</f>
        <v>0</v>
      </c>
      <c r="BA211" s="145"/>
      <c r="BB211" s="145"/>
      <c r="BC211" s="145"/>
      <c r="BD211" s="145"/>
      <c r="BE211" s="145"/>
      <c r="BF211" s="145"/>
      <c r="BG211" s="145"/>
      <c r="BH211" s="145"/>
      <c r="BI211" s="145"/>
      <c r="CA211" s="145">
        <v>1</v>
      </c>
      <c r="CB211" s="145">
        <v>1</v>
      </c>
      <c r="CZ211" s="108">
        <v>1</v>
      </c>
    </row>
    <row r="212" spans="1:104">
      <c r="A212" s="156"/>
      <c r="B212" s="157"/>
      <c r="C212" s="160" t="s">
        <v>229</v>
      </c>
      <c r="D212" s="161"/>
      <c r="E212" s="162">
        <v>127.392</v>
      </c>
      <c r="F212" s="163"/>
      <c r="G212" s="164"/>
      <c r="H212" s="165"/>
      <c r="I212" s="158"/>
      <c r="J212" s="166"/>
      <c r="K212" s="158"/>
      <c r="M212" s="159" t="s">
        <v>229</v>
      </c>
      <c r="O212" s="145"/>
      <c r="Z212" s="145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  <c r="BB212" s="145"/>
      <c r="BC212" s="145"/>
      <c r="BD212" s="167" t="str">
        <f>C211</f>
        <v xml:space="preserve">Úprava pláně v zářezech v hor. 1-4, se zhutněním </v>
      </c>
      <c r="BE212" s="145"/>
      <c r="BF212" s="145"/>
      <c r="BG212" s="145"/>
      <c r="BH212" s="145"/>
      <c r="BI212" s="145"/>
    </row>
    <row r="213" spans="1:104">
      <c r="A213" s="146">
        <v>56</v>
      </c>
      <c r="B213" s="147" t="s">
        <v>221</v>
      </c>
      <c r="C213" s="148" t="s">
        <v>222</v>
      </c>
      <c r="D213" s="149" t="s">
        <v>49</v>
      </c>
      <c r="E213" s="150">
        <v>266.8655</v>
      </c>
      <c r="F213" s="151">
        <v>0</v>
      </c>
      <c r="G213" s="152">
        <f>E213*F213</f>
        <v>0</v>
      </c>
      <c r="H213" s="153">
        <v>0</v>
      </c>
      <c r="I213" s="154">
        <f>E213*H213</f>
        <v>0</v>
      </c>
      <c r="J213" s="153">
        <v>0</v>
      </c>
      <c r="K213" s="154">
        <f>E213*J213</f>
        <v>0</v>
      </c>
      <c r="O213" s="145"/>
      <c r="Z213" s="145"/>
      <c r="AA213" s="145">
        <v>1</v>
      </c>
      <c r="AB213" s="145">
        <v>1</v>
      </c>
      <c r="AC213" s="145">
        <v>1</v>
      </c>
      <c r="AD213" s="145"/>
      <c r="AE213" s="145"/>
      <c r="AF213" s="145"/>
      <c r="AG213" s="145"/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  <c r="AU213" s="145"/>
      <c r="AV213" s="145"/>
      <c r="AW213" s="145"/>
      <c r="AX213" s="145"/>
      <c r="AY213" s="145"/>
      <c r="AZ213" s="155">
        <f>G213</f>
        <v>0</v>
      </c>
      <c r="BA213" s="145"/>
      <c r="BB213" s="145"/>
      <c r="BC213" s="145"/>
      <c r="BD213" s="145"/>
      <c r="BE213" s="145"/>
      <c r="BF213" s="145"/>
      <c r="BG213" s="145"/>
      <c r="BH213" s="145"/>
      <c r="BI213" s="145"/>
      <c r="CA213" s="145">
        <v>1</v>
      </c>
      <c r="CB213" s="145">
        <v>1</v>
      </c>
      <c r="CZ213" s="108">
        <v>1</v>
      </c>
    </row>
    <row r="214" spans="1:104">
      <c r="A214" s="156"/>
      <c r="B214" s="157"/>
      <c r="C214" s="160" t="s">
        <v>230</v>
      </c>
      <c r="D214" s="161"/>
      <c r="E214" s="162">
        <v>219.1455</v>
      </c>
      <c r="F214" s="163"/>
      <c r="G214" s="164"/>
      <c r="H214" s="165"/>
      <c r="I214" s="158"/>
      <c r="J214" s="166"/>
      <c r="K214" s="158"/>
      <c r="M214" s="159" t="s">
        <v>230</v>
      </c>
      <c r="O214" s="145"/>
      <c r="Z214" s="145"/>
      <c r="AA214" s="145"/>
      <c r="AB214" s="145"/>
      <c r="AC214" s="145"/>
      <c r="AD214" s="145"/>
      <c r="AE214" s="145"/>
      <c r="AF214" s="145"/>
      <c r="AG214" s="145"/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5"/>
      <c r="BA214" s="145"/>
      <c r="BB214" s="145"/>
      <c r="BC214" s="145"/>
      <c r="BD214" s="167" t="str">
        <f>C213</f>
        <v xml:space="preserve">Úprava pláně v zářezech v hor. 1-4, se zhutněním </v>
      </c>
      <c r="BE214" s="145"/>
      <c r="BF214" s="145"/>
      <c r="BG214" s="145"/>
      <c r="BH214" s="145"/>
      <c r="BI214" s="145"/>
    </row>
    <row r="215" spans="1:104">
      <c r="A215" s="156"/>
      <c r="B215" s="157"/>
      <c r="C215" s="160" t="s">
        <v>231</v>
      </c>
      <c r="D215" s="161"/>
      <c r="E215" s="162">
        <v>5.15</v>
      </c>
      <c r="F215" s="163"/>
      <c r="G215" s="164"/>
      <c r="H215" s="165"/>
      <c r="I215" s="158"/>
      <c r="J215" s="166"/>
      <c r="K215" s="158"/>
      <c r="M215" s="159" t="s">
        <v>231</v>
      </c>
      <c r="O215" s="145"/>
      <c r="Z215" s="145"/>
      <c r="AA215" s="145"/>
      <c r="AB215" s="145"/>
      <c r="AC215" s="145"/>
      <c r="AD215" s="145"/>
      <c r="AE215" s="145"/>
      <c r="AF215" s="145"/>
      <c r="AG215" s="145"/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  <c r="AU215" s="145"/>
      <c r="AV215" s="145"/>
      <c r="AW215" s="145"/>
      <c r="AX215" s="145"/>
      <c r="AY215" s="145"/>
      <c r="AZ215" s="145"/>
      <c r="BA215" s="145"/>
      <c r="BB215" s="145"/>
      <c r="BC215" s="145"/>
      <c r="BD215" s="167" t="str">
        <f>C214</f>
        <v>hlavní řad:208,71*(0,25+0,4*2)</v>
      </c>
      <c r="BE215" s="145"/>
      <c r="BF215" s="145"/>
      <c r="BG215" s="145"/>
      <c r="BH215" s="145"/>
      <c r="BI215" s="145"/>
    </row>
    <row r="216" spans="1:104">
      <c r="A216" s="156"/>
      <c r="B216" s="157"/>
      <c r="C216" s="160" t="s">
        <v>232</v>
      </c>
      <c r="D216" s="161"/>
      <c r="E216" s="162">
        <v>14.8</v>
      </c>
      <c r="F216" s="163"/>
      <c r="G216" s="164"/>
      <c r="H216" s="165"/>
      <c r="I216" s="158"/>
      <c r="J216" s="166"/>
      <c r="K216" s="158"/>
      <c r="M216" s="159" t="s">
        <v>232</v>
      </c>
      <c r="O216" s="145"/>
      <c r="Z216" s="145"/>
      <c r="AA216" s="145"/>
      <c r="AB216" s="145"/>
      <c r="AC216" s="145"/>
      <c r="AD216" s="145"/>
      <c r="AE216" s="145"/>
      <c r="AF216" s="145"/>
      <c r="AG216" s="145"/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45"/>
      <c r="BA216" s="145"/>
      <c r="BB216" s="145"/>
      <c r="BC216" s="145"/>
      <c r="BD216" s="167" t="str">
        <f>C215</f>
        <v>SP1:5,15*(0,20+0,40*2)</v>
      </c>
      <c r="BE216" s="145"/>
      <c r="BF216" s="145"/>
      <c r="BG216" s="145"/>
      <c r="BH216" s="145"/>
      <c r="BI216" s="145"/>
    </row>
    <row r="217" spans="1:104">
      <c r="A217" s="156"/>
      <c r="B217" s="157"/>
      <c r="C217" s="160" t="s">
        <v>233</v>
      </c>
      <c r="D217" s="161"/>
      <c r="E217" s="162">
        <v>14.8</v>
      </c>
      <c r="F217" s="163"/>
      <c r="G217" s="164"/>
      <c r="H217" s="165"/>
      <c r="I217" s="158"/>
      <c r="J217" s="166"/>
      <c r="K217" s="158"/>
      <c r="M217" s="159" t="s">
        <v>233</v>
      </c>
      <c r="O217" s="145"/>
      <c r="Z217" s="145"/>
      <c r="AA217" s="145"/>
      <c r="AB217" s="145"/>
      <c r="AC217" s="145"/>
      <c r="AD217" s="145"/>
      <c r="AE217" s="145"/>
      <c r="AF217" s="145"/>
      <c r="AG217" s="145"/>
      <c r="AH217" s="145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  <c r="AU217" s="145"/>
      <c r="AV217" s="145"/>
      <c r="AW217" s="145"/>
      <c r="AX217" s="145"/>
      <c r="AY217" s="145"/>
      <c r="AZ217" s="145"/>
      <c r="BA217" s="145"/>
      <c r="BB217" s="145"/>
      <c r="BC217" s="145"/>
      <c r="BD217" s="167" t="str">
        <f>C216</f>
        <v>SP2:14,80*(0,20+0,40*2)</v>
      </c>
      <c r="BE217" s="145"/>
      <c r="BF217" s="145"/>
      <c r="BG217" s="145"/>
      <c r="BH217" s="145"/>
      <c r="BI217" s="145"/>
    </row>
    <row r="218" spans="1:104">
      <c r="A218" s="156"/>
      <c r="B218" s="157"/>
      <c r="C218" s="160" t="s">
        <v>234</v>
      </c>
      <c r="D218" s="161"/>
      <c r="E218" s="162">
        <v>12.97</v>
      </c>
      <c r="F218" s="163"/>
      <c r="G218" s="164"/>
      <c r="H218" s="165"/>
      <c r="I218" s="158"/>
      <c r="J218" s="166"/>
      <c r="K218" s="158"/>
      <c r="M218" s="159" t="s">
        <v>234</v>
      </c>
      <c r="O218" s="145"/>
      <c r="Z218" s="145"/>
      <c r="AA218" s="145"/>
      <c r="AB218" s="145"/>
      <c r="AC218" s="145"/>
      <c r="AD218" s="145"/>
      <c r="AE218" s="145"/>
      <c r="AF218" s="145"/>
      <c r="AG218" s="145"/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  <c r="AU218" s="145"/>
      <c r="AV218" s="145"/>
      <c r="AW218" s="145"/>
      <c r="AX218" s="145"/>
      <c r="AY218" s="145"/>
      <c r="AZ218" s="145"/>
      <c r="BA218" s="145"/>
      <c r="BB218" s="145"/>
      <c r="BC218" s="145"/>
      <c r="BD218" s="167" t="str">
        <f>C217</f>
        <v>SP3:14,80*(0,20+0,40*2)</v>
      </c>
      <c r="BE218" s="145"/>
      <c r="BF218" s="145"/>
      <c r="BG218" s="145"/>
      <c r="BH218" s="145"/>
      <c r="BI218" s="145"/>
    </row>
    <row r="219" spans="1:104" ht="22.5">
      <c r="A219" s="146">
        <v>57</v>
      </c>
      <c r="B219" s="147" t="s">
        <v>235</v>
      </c>
      <c r="C219" s="148" t="s">
        <v>236</v>
      </c>
      <c r="D219" s="149" t="s">
        <v>49</v>
      </c>
      <c r="E219" s="150">
        <v>147.8681</v>
      </c>
      <c r="F219" s="151">
        <v>0</v>
      </c>
      <c r="G219" s="152">
        <f>E219*F219</f>
        <v>0</v>
      </c>
      <c r="H219" s="153">
        <v>0</v>
      </c>
      <c r="I219" s="154">
        <f>E219*H219</f>
        <v>0</v>
      </c>
      <c r="J219" s="153">
        <v>0</v>
      </c>
      <c r="K219" s="154">
        <f>E219*J219</f>
        <v>0</v>
      </c>
      <c r="O219" s="145"/>
      <c r="Z219" s="145"/>
      <c r="AA219" s="145">
        <v>1</v>
      </c>
      <c r="AB219" s="145">
        <v>1</v>
      </c>
      <c r="AC219" s="145">
        <v>1</v>
      </c>
      <c r="AD219" s="145"/>
      <c r="AE219" s="145"/>
      <c r="AF219" s="145"/>
      <c r="AG219" s="145"/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5"/>
      <c r="AY219" s="145"/>
      <c r="AZ219" s="155">
        <f>G219</f>
        <v>0</v>
      </c>
      <c r="BA219" s="145"/>
      <c r="BB219" s="145"/>
      <c r="BC219" s="145"/>
      <c r="BD219" s="145"/>
      <c r="BE219" s="145"/>
      <c r="BF219" s="145"/>
      <c r="BG219" s="145"/>
      <c r="BH219" s="145"/>
      <c r="BI219" s="145"/>
      <c r="CA219" s="145">
        <v>1</v>
      </c>
      <c r="CB219" s="145">
        <v>1</v>
      </c>
      <c r="CZ219" s="108">
        <v>1</v>
      </c>
    </row>
    <row r="220" spans="1:104">
      <c r="A220" s="156"/>
      <c r="B220" s="157"/>
      <c r="C220" s="160" t="s">
        <v>214</v>
      </c>
      <c r="D220" s="161"/>
      <c r="E220" s="162">
        <v>129.65219999999999</v>
      </c>
      <c r="F220" s="163"/>
      <c r="G220" s="164"/>
      <c r="H220" s="165"/>
      <c r="I220" s="158"/>
      <c r="J220" s="166"/>
      <c r="K220" s="158"/>
      <c r="M220" s="159" t="s">
        <v>214</v>
      </c>
      <c r="O220" s="145"/>
      <c r="Z220" s="145"/>
      <c r="AA220" s="145"/>
      <c r="AB220" s="145"/>
      <c r="AC220" s="145"/>
      <c r="AD220" s="145"/>
      <c r="AE220" s="145"/>
      <c r="AF220" s="145"/>
      <c r="AG220" s="145"/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5"/>
      <c r="AY220" s="145"/>
      <c r="AZ220" s="145"/>
      <c r="BA220" s="145"/>
      <c r="BB220" s="145"/>
      <c r="BC220" s="145"/>
      <c r="BD220" s="167" t="str">
        <f>C219</f>
        <v xml:space="preserve">Rozprostření ornice, rovina, tl. 10-15 cm,do 500m2 </v>
      </c>
      <c r="BE220" s="145"/>
      <c r="BF220" s="145"/>
      <c r="BG220" s="145"/>
      <c r="BH220" s="145"/>
      <c r="BI220" s="145"/>
    </row>
    <row r="221" spans="1:104">
      <c r="A221" s="156"/>
      <c r="B221" s="157"/>
      <c r="C221" s="160" t="s">
        <v>215</v>
      </c>
      <c r="D221" s="161"/>
      <c r="E221" s="162">
        <v>16.3459</v>
      </c>
      <c r="F221" s="163"/>
      <c r="G221" s="164"/>
      <c r="H221" s="165"/>
      <c r="I221" s="158"/>
      <c r="J221" s="166"/>
      <c r="K221" s="158"/>
      <c r="M221" s="159" t="s">
        <v>215</v>
      </c>
      <c r="O221" s="145"/>
      <c r="Z221" s="145"/>
      <c r="AA221" s="145"/>
      <c r="AB221" s="145"/>
      <c r="AC221" s="145"/>
      <c r="AD221" s="145"/>
      <c r="AE221" s="145"/>
      <c r="AF221" s="145"/>
      <c r="AG221" s="145"/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  <c r="AU221" s="145"/>
      <c r="AV221" s="145"/>
      <c r="AW221" s="145"/>
      <c r="AX221" s="145"/>
      <c r="AY221" s="145"/>
      <c r="AZ221" s="145"/>
      <c r="BA221" s="145"/>
      <c r="BB221" s="145"/>
      <c r="BC221" s="145"/>
      <c r="BD221" s="167" t="str">
        <f>C220</f>
        <v>kanaliizace DA:116,28*(0,315+0,40*2)</v>
      </c>
      <c r="BE221" s="145"/>
      <c r="BF221" s="145"/>
      <c r="BG221" s="145"/>
      <c r="BH221" s="145"/>
      <c r="BI221" s="145"/>
    </row>
    <row r="222" spans="1:104">
      <c r="A222" s="156"/>
      <c r="B222" s="157"/>
      <c r="C222" s="160" t="s">
        <v>216</v>
      </c>
      <c r="D222" s="161"/>
      <c r="E222" s="162">
        <v>1.87</v>
      </c>
      <c r="F222" s="163"/>
      <c r="G222" s="164"/>
      <c r="H222" s="165"/>
      <c r="I222" s="158"/>
      <c r="J222" s="166"/>
      <c r="K222" s="158"/>
      <c r="M222" s="159" t="s">
        <v>216</v>
      </c>
      <c r="O222" s="145"/>
      <c r="Z222" s="145"/>
      <c r="AA222" s="145"/>
      <c r="AB222" s="145"/>
      <c r="AC222" s="145"/>
      <c r="AD222" s="145"/>
      <c r="AE222" s="145"/>
      <c r="AF222" s="145"/>
      <c r="AG222" s="145"/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  <c r="BB222" s="145"/>
      <c r="BC222" s="145"/>
      <c r="BD222" s="167" t="str">
        <f>C221</f>
        <v>kanalizace D:14,66*(0,315+0,40*2)</v>
      </c>
      <c r="BE222" s="145"/>
      <c r="BF222" s="145"/>
      <c r="BG222" s="145"/>
      <c r="BH222" s="145"/>
      <c r="BI222" s="145"/>
    </row>
    <row r="223" spans="1:104" ht="22.5">
      <c r="A223" s="146">
        <v>58</v>
      </c>
      <c r="B223" s="147" t="s">
        <v>235</v>
      </c>
      <c r="C223" s="148" t="s">
        <v>236</v>
      </c>
      <c r="D223" s="149" t="s">
        <v>49</v>
      </c>
      <c r="E223" s="150">
        <v>30</v>
      </c>
      <c r="F223" s="151">
        <v>0</v>
      </c>
      <c r="G223" s="152">
        <f>E223*F223</f>
        <v>0</v>
      </c>
      <c r="H223" s="153">
        <v>0</v>
      </c>
      <c r="I223" s="154">
        <f>E223*H223</f>
        <v>0</v>
      </c>
      <c r="J223" s="153">
        <v>0</v>
      </c>
      <c r="K223" s="154">
        <f>E223*J223</f>
        <v>0</v>
      </c>
      <c r="O223" s="145"/>
      <c r="Z223" s="145"/>
      <c r="AA223" s="145">
        <v>1</v>
      </c>
      <c r="AB223" s="145">
        <v>1</v>
      </c>
      <c r="AC223" s="145">
        <v>1</v>
      </c>
      <c r="AD223" s="145"/>
      <c r="AE223" s="145"/>
      <c r="AF223" s="145"/>
      <c r="AG223" s="145"/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55">
        <f>G223</f>
        <v>0</v>
      </c>
      <c r="BA223" s="145"/>
      <c r="BB223" s="145"/>
      <c r="BC223" s="145"/>
      <c r="BD223" s="145"/>
      <c r="BE223" s="145"/>
      <c r="BF223" s="145"/>
      <c r="BG223" s="145"/>
      <c r="BH223" s="145"/>
      <c r="BI223" s="145"/>
      <c r="CA223" s="145">
        <v>1</v>
      </c>
      <c r="CB223" s="145">
        <v>1</v>
      </c>
      <c r="CZ223" s="108">
        <v>1</v>
      </c>
    </row>
    <row r="224" spans="1:104">
      <c r="A224" s="156"/>
      <c r="B224" s="157"/>
      <c r="C224" s="160" t="s">
        <v>218</v>
      </c>
      <c r="D224" s="161"/>
      <c r="E224" s="162">
        <v>30</v>
      </c>
      <c r="F224" s="163"/>
      <c r="G224" s="164"/>
      <c r="H224" s="165"/>
      <c r="I224" s="158"/>
      <c r="J224" s="166"/>
      <c r="K224" s="158"/>
      <c r="M224" s="159" t="s">
        <v>218</v>
      </c>
      <c r="O224" s="145"/>
      <c r="Z224" s="145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  <c r="BB224" s="145"/>
      <c r="BC224" s="145"/>
      <c r="BD224" s="167" t="str">
        <f>C223</f>
        <v xml:space="preserve">Rozprostření ornice, rovina, tl. 10-15 cm,do 500m2 </v>
      </c>
      <c r="BE224" s="145"/>
      <c r="BF224" s="145"/>
      <c r="BG224" s="145"/>
      <c r="BH224" s="145"/>
      <c r="BI224" s="145"/>
    </row>
    <row r="225" spans="1:104" ht="22.5">
      <c r="A225" s="146">
        <v>59</v>
      </c>
      <c r="B225" s="147" t="s">
        <v>237</v>
      </c>
      <c r="C225" s="148" t="s">
        <v>238</v>
      </c>
      <c r="D225" s="149" t="s">
        <v>49</v>
      </c>
      <c r="E225" s="150">
        <v>3789.2249999999999</v>
      </c>
      <c r="F225" s="151">
        <v>0</v>
      </c>
      <c r="G225" s="152">
        <f>E225*F225</f>
        <v>0</v>
      </c>
      <c r="H225" s="153">
        <v>0</v>
      </c>
      <c r="I225" s="154">
        <f>E225*H225</f>
        <v>0</v>
      </c>
      <c r="J225" s="153">
        <v>0</v>
      </c>
      <c r="K225" s="154">
        <f>E225*J225</f>
        <v>0</v>
      </c>
      <c r="O225" s="145"/>
      <c r="Z225" s="145"/>
      <c r="AA225" s="145">
        <v>1</v>
      </c>
      <c r="AB225" s="145">
        <v>1</v>
      </c>
      <c r="AC225" s="145">
        <v>1</v>
      </c>
      <c r="AD225" s="145"/>
      <c r="AE225" s="145"/>
      <c r="AF225" s="145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55">
        <f>G225</f>
        <v>0</v>
      </c>
      <c r="BA225" s="145"/>
      <c r="BB225" s="145"/>
      <c r="BC225" s="145"/>
      <c r="BD225" s="145"/>
      <c r="BE225" s="145"/>
      <c r="BF225" s="145"/>
      <c r="BG225" s="145"/>
      <c r="BH225" s="145"/>
      <c r="BI225" s="145"/>
      <c r="CA225" s="145">
        <v>1</v>
      </c>
      <c r="CB225" s="145">
        <v>1</v>
      </c>
      <c r="CZ225" s="108">
        <v>1</v>
      </c>
    </row>
    <row r="226" spans="1:104">
      <c r="A226" s="146">
        <v>60</v>
      </c>
      <c r="B226" s="147" t="s">
        <v>239</v>
      </c>
      <c r="C226" s="148" t="s">
        <v>240</v>
      </c>
      <c r="D226" s="149" t="s">
        <v>49</v>
      </c>
      <c r="E226" s="150">
        <v>3480</v>
      </c>
      <c r="F226" s="151">
        <v>0</v>
      </c>
      <c r="G226" s="152">
        <f>E226*F226</f>
        <v>0</v>
      </c>
      <c r="H226" s="153">
        <v>0</v>
      </c>
      <c r="I226" s="154">
        <f>E226*H226</f>
        <v>0</v>
      </c>
      <c r="J226" s="153">
        <v>0</v>
      </c>
      <c r="K226" s="154">
        <f>E226*J226</f>
        <v>0</v>
      </c>
      <c r="O226" s="145"/>
      <c r="Z226" s="145"/>
      <c r="AA226" s="145">
        <v>1</v>
      </c>
      <c r="AB226" s="145">
        <v>1</v>
      </c>
      <c r="AC226" s="145">
        <v>1</v>
      </c>
      <c r="AD226" s="145"/>
      <c r="AE226" s="145"/>
      <c r="AF226" s="145"/>
      <c r="AG226" s="145"/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55">
        <f>G226</f>
        <v>0</v>
      </c>
      <c r="BA226" s="145"/>
      <c r="BB226" s="145"/>
      <c r="BC226" s="145"/>
      <c r="BD226" s="145"/>
      <c r="BE226" s="145"/>
      <c r="BF226" s="145"/>
      <c r="BG226" s="145"/>
      <c r="BH226" s="145"/>
      <c r="BI226" s="145"/>
      <c r="CA226" s="145">
        <v>1</v>
      </c>
      <c r="CB226" s="145">
        <v>1</v>
      </c>
      <c r="CZ226" s="108">
        <v>1</v>
      </c>
    </row>
    <row r="227" spans="1:104">
      <c r="A227" s="156"/>
      <c r="B227" s="157"/>
      <c r="C227" s="160" t="s">
        <v>217</v>
      </c>
      <c r="D227" s="161"/>
      <c r="E227" s="162">
        <v>3480</v>
      </c>
      <c r="F227" s="163"/>
      <c r="G227" s="164"/>
      <c r="H227" s="165"/>
      <c r="I227" s="158"/>
      <c r="J227" s="166"/>
      <c r="K227" s="158"/>
      <c r="M227" s="159" t="s">
        <v>217</v>
      </c>
      <c r="O227" s="145"/>
      <c r="Z227" s="145"/>
      <c r="AA227" s="145"/>
      <c r="AB227" s="145"/>
      <c r="AC227" s="145"/>
      <c r="AD227" s="145"/>
      <c r="AE227" s="145"/>
      <c r="AF227" s="145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  <c r="BC227" s="145"/>
      <c r="BD227" s="167" t="str">
        <f>C226</f>
        <v xml:space="preserve">Svahování v zářezech v hor. 1 - 4 </v>
      </c>
      <c r="BE227" s="145"/>
      <c r="BF227" s="145"/>
      <c r="BG227" s="145"/>
      <c r="BH227" s="145"/>
      <c r="BI227" s="145"/>
    </row>
    <row r="228" spans="1:104">
      <c r="A228" s="146">
        <v>61</v>
      </c>
      <c r="B228" s="147" t="s">
        <v>241</v>
      </c>
      <c r="C228" s="148" t="s">
        <v>242</v>
      </c>
      <c r="D228" s="149" t="s">
        <v>49</v>
      </c>
      <c r="E228" s="150">
        <v>265</v>
      </c>
      <c r="F228" s="151">
        <v>0</v>
      </c>
      <c r="G228" s="152">
        <f>E228*F228</f>
        <v>0</v>
      </c>
      <c r="H228" s="153">
        <v>0</v>
      </c>
      <c r="I228" s="154">
        <f>E228*H228</f>
        <v>0</v>
      </c>
      <c r="J228" s="153">
        <v>0</v>
      </c>
      <c r="K228" s="154">
        <f>E228*J228</f>
        <v>0</v>
      </c>
      <c r="O228" s="145"/>
      <c r="Z228" s="145"/>
      <c r="AA228" s="145">
        <v>1</v>
      </c>
      <c r="AB228" s="145">
        <v>1</v>
      </c>
      <c r="AC228" s="145">
        <v>1</v>
      </c>
      <c r="AD228" s="145"/>
      <c r="AE228" s="145"/>
      <c r="AF228" s="145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55">
        <f>G228</f>
        <v>0</v>
      </c>
      <c r="BA228" s="145"/>
      <c r="BB228" s="145"/>
      <c r="BC228" s="145"/>
      <c r="BD228" s="145"/>
      <c r="BE228" s="145"/>
      <c r="BF228" s="145"/>
      <c r="BG228" s="145"/>
      <c r="BH228" s="145"/>
      <c r="BI228" s="145"/>
      <c r="CA228" s="145">
        <v>1</v>
      </c>
      <c r="CB228" s="145">
        <v>1</v>
      </c>
      <c r="CZ228" s="108">
        <v>1</v>
      </c>
    </row>
    <row r="229" spans="1:104">
      <c r="A229" s="156"/>
      <c r="B229" s="157"/>
      <c r="C229" s="160" t="s">
        <v>243</v>
      </c>
      <c r="D229" s="161"/>
      <c r="E229" s="162">
        <v>190</v>
      </c>
      <c r="F229" s="163"/>
      <c r="G229" s="164"/>
      <c r="H229" s="165"/>
      <c r="I229" s="158"/>
      <c r="J229" s="166"/>
      <c r="K229" s="158"/>
      <c r="M229" s="159" t="s">
        <v>243</v>
      </c>
      <c r="O229" s="145"/>
      <c r="Z229" s="145"/>
      <c r="AA229" s="145"/>
      <c r="AB229" s="145"/>
      <c r="AC229" s="145"/>
      <c r="AD229" s="145"/>
      <c r="AE229" s="145"/>
      <c r="AF229" s="145"/>
      <c r="AG229" s="145"/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45"/>
      <c r="BB229" s="145"/>
      <c r="BC229" s="145"/>
      <c r="BD229" s="167" t="str">
        <f>C228</f>
        <v xml:space="preserve">Svahování břehů nádrže úprava </v>
      </c>
      <c r="BE229" s="145"/>
      <c r="BF229" s="145"/>
      <c r="BG229" s="145"/>
      <c r="BH229" s="145"/>
      <c r="BI229" s="145"/>
    </row>
    <row r="230" spans="1:104">
      <c r="A230" s="156"/>
      <c r="B230" s="157"/>
      <c r="C230" s="160" t="s">
        <v>244</v>
      </c>
      <c r="D230" s="161"/>
      <c r="E230" s="162">
        <v>75</v>
      </c>
      <c r="F230" s="163"/>
      <c r="G230" s="164"/>
      <c r="H230" s="165"/>
      <c r="I230" s="158"/>
      <c r="J230" s="166"/>
      <c r="K230" s="158"/>
      <c r="M230" s="159" t="s">
        <v>244</v>
      </c>
      <c r="O230" s="145"/>
      <c r="Z230" s="145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45"/>
      <c r="AV230" s="145"/>
      <c r="AW230" s="145"/>
      <c r="AX230" s="145"/>
      <c r="AY230" s="145"/>
      <c r="AZ230" s="145"/>
      <c r="BA230" s="145"/>
      <c r="BB230" s="145"/>
      <c r="BC230" s="145"/>
      <c r="BD230" s="167" t="str">
        <f>C229</f>
        <v>(15,00+15,00+23,00+23,00)*2,50</v>
      </c>
      <c r="BE230" s="145"/>
      <c r="BF230" s="145"/>
      <c r="BG230" s="145"/>
      <c r="BH230" s="145"/>
      <c r="BI230" s="145"/>
    </row>
    <row r="231" spans="1:104">
      <c r="A231" s="146">
        <v>62</v>
      </c>
      <c r="B231" s="147" t="s">
        <v>245</v>
      </c>
      <c r="C231" s="148" t="s">
        <v>246</v>
      </c>
      <c r="D231" s="149" t="s">
        <v>54</v>
      </c>
      <c r="E231" s="150">
        <v>780</v>
      </c>
      <c r="F231" s="151">
        <v>0</v>
      </c>
      <c r="G231" s="152">
        <f>E231*F231</f>
        <v>0</v>
      </c>
      <c r="H231" s="153">
        <v>0</v>
      </c>
      <c r="I231" s="154">
        <f>E231*H231</f>
        <v>0</v>
      </c>
      <c r="J231" s="153">
        <v>0</v>
      </c>
      <c r="K231" s="154">
        <f>E231*J231</f>
        <v>0</v>
      </c>
      <c r="O231" s="145"/>
      <c r="Z231" s="145"/>
      <c r="AA231" s="145">
        <v>1</v>
      </c>
      <c r="AB231" s="145">
        <v>1</v>
      </c>
      <c r="AC231" s="145">
        <v>1</v>
      </c>
      <c r="AD231" s="145"/>
      <c r="AE231" s="145"/>
      <c r="AF231" s="145"/>
      <c r="AG231" s="145"/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  <c r="AU231" s="145"/>
      <c r="AV231" s="145"/>
      <c r="AW231" s="145"/>
      <c r="AX231" s="145"/>
      <c r="AY231" s="145"/>
      <c r="AZ231" s="155">
        <f>G231</f>
        <v>0</v>
      </c>
      <c r="BA231" s="145"/>
      <c r="BB231" s="145"/>
      <c r="BC231" s="145"/>
      <c r="BD231" s="145"/>
      <c r="BE231" s="145"/>
      <c r="BF231" s="145"/>
      <c r="BG231" s="145"/>
      <c r="BH231" s="145"/>
      <c r="BI231" s="145"/>
      <c r="CA231" s="145">
        <v>1</v>
      </c>
      <c r="CB231" s="145">
        <v>1</v>
      </c>
      <c r="CZ231" s="108">
        <v>1</v>
      </c>
    </row>
    <row r="232" spans="1:104">
      <c r="A232" s="156"/>
      <c r="B232" s="157"/>
      <c r="C232" s="160" t="s">
        <v>247</v>
      </c>
      <c r="D232" s="161"/>
      <c r="E232" s="162">
        <v>30</v>
      </c>
      <c r="F232" s="163"/>
      <c r="G232" s="164"/>
      <c r="H232" s="165"/>
      <c r="I232" s="158"/>
      <c r="J232" s="166"/>
      <c r="K232" s="158"/>
      <c r="M232" s="159" t="s">
        <v>247</v>
      </c>
      <c r="O232" s="145"/>
      <c r="Z232" s="145"/>
      <c r="AA232" s="145"/>
      <c r="AB232" s="145"/>
      <c r="AC232" s="145"/>
      <c r="AD232" s="145"/>
      <c r="AE232" s="145"/>
      <c r="AF232" s="145"/>
      <c r="AG232" s="145"/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45"/>
      <c r="BA232" s="145"/>
      <c r="BB232" s="145"/>
      <c r="BC232" s="145"/>
      <c r="BD232" s="167" t="str">
        <f>C231</f>
        <v xml:space="preserve">Poplatek za skládku horniny 1- 4 </v>
      </c>
      <c r="BE232" s="145"/>
      <c r="BF232" s="145"/>
      <c r="BG232" s="145"/>
      <c r="BH232" s="145"/>
      <c r="BI232" s="145"/>
    </row>
    <row r="233" spans="1:104">
      <c r="A233" s="156"/>
      <c r="B233" s="157"/>
      <c r="C233" s="160" t="s">
        <v>190</v>
      </c>
      <c r="D233" s="161"/>
      <c r="E233" s="162">
        <v>750</v>
      </c>
      <c r="F233" s="163"/>
      <c r="G233" s="164"/>
      <c r="H233" s="165"/>
      <c r="I233" s="158"/>
      <c r="J233" s="166"/>
      <c r="K233" s="158"/>
      <c r="M233" s="159" t="s">
        <v>190</v>
      </c>
      <c r="O233" s="145"/>
      <c r="Z233" s="145"/>
      <c r="AA233" s="145"/>
      <c r="AB233" s="145"/>
      <c r="AC233" s="145"/>
      <c r="AD233" s="145"/>
      <c r="AE233" s="145"/>
      <c r="AF233" s="145"/>
      <c r="AG233" s="145"/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  <c r="AU233" s="145"/>
      <c r="AV233" s="145"/>
      <c r="AW233" s="145"/>
      <c r="AX233" s="145"/>
      <c r="AY233" s="145"/>
      <c r="AZ233" s="145"/>
      <c r="BA233" s="145"/>
      <c r="BB233" s="145"/>
      <c r="BC233" s="145"/>
      <c r="BD233" s="167" t="str">
        <f>C232</f>
        <v>30,00</v>
      </c>
      <c r="BE233" s="145"/>
      <c r="BF233" s="145"/>
      <c r="BG233" s="145"/>
      <c r="BH233" s="145"/>
      <c r="BI233" s="145"/>
    </row>
    <row r="234" spans="1:104">
      <c r="A234" s="146">
        <v>63</v>
      </c>
      <c r="B234" s="147" t="s">
        <v>245</v>
      </c>
      <c r="C234" s="148" t="s">
        <v>246</v>
      </c>
      <c r="D234" s="149" t="s">
        <v>54</v>
      </c>
      <c r="E234" s="150">
        <v>120.0895</v>
      </c>
      <c r="F234" s="151">
        <v>0</v>
      </c>
      <c r="G234" s="152">
        <f>E234*F234</f>
        <v>0</v>
      </c>
      <c r="H234" s="153">
        <v>0</v>
      </c>
      <c r="I234" s="154">
        <f>E234*H234</f>
        <v>0</v>
      </c>
      <c r="J234" s="153">
        <v>0</v>
      </c>
      <c r="K234" s="154">
        <f>E234*J234</f>
        <v>0</v>
      </c>
      <c r="O234" s="145"/>
      <c r="Z234" s="145"/>
      <c r="AA234" s="145">
        <v>1</v>
      </c>
      <c r="AB234" s="145">
        <v>1</v>
      </c>
      <c r="AC234" s="145">
        <v>1</v>
      </c>
      <c r="AD234" s="145"/>
      <c r="AE234" s="145"/>
      <c r="AF234" s="145"/>
      <c r="AG234" s="145"/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  <c r="AU234" s="145"/>
      <c r="AV234" s="145"/>
      <c r="AW234" s="145"/>
      <c r="AX234" s="145"/>
      <c r="AY234" s="145"/>
      <c r="AZ234" s="155">
        <f>G234</f>
        <v>0</v>
      </c>
      <c r="BA234" s="145"/>
      <c r="BB234" s="145"/>
      <c r="BC234" s="145"/>
      <c r="BD234" s="145"/>
      <c r="BE234" s="145"/>
      <c r="BF234" s="145"/>
      <c r="BG234" s="145"/>
      <c r="BH234" s="145"/>
      <c r="BI234" s="145"/>
      <c r="CA234" s="145">
        <v>1</v>
      </c>
      <c r="CB234" s="145">
        <v>1</v>
      </c>
      <c r="CZ234" s="108">
        <v>1</v>
      </c>
    </row>
    <row r="235" spans="1:104">
      <c r="A235" s="156"/>
      <c r="B235" s="157"/>
      <c r="C235" s="160" t="s">
        <v>248</v>
      </c>
      <c r="D235" s="161"/>
      <c r="E235" s="162">
        <v>21.9146</v>
      </c>
      <c r="F235" s="163"/>
      <c r="G235" s="164"/>
      <c r="H235" s="165"/>
      <c r="I235" s="158"/>
      <c r="J235" s="166"/>
      <c r="K235" s="158"/>
      <c r="M235" s="159" t="s">
        <v>248</v>
      </c>
      <c r="O235" s="145"/>
      <c r="Z235" s="145"/>
      <c r="AA235" s="145"/>
      <c r="AB235" s="145"/>
      <c r="AC235" s="145"/>
      <c r="AD235" s="145"/>
      <c r="AE235" s="145"/>
      <c r="AF235" s="145"/>
      <c r="AG235" s="145"/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  <c r="AU235" s="145"/>
      <c r="AV235" s="145"/>
      <c r="AW235" s="145"/>
      <c r="AX235" s="145"/>
      <c r="AY235" s="145"/>
      <c r="AZ235" s="145"/>
      <c r="BA235" s="145"/>
      <c r="BB235" s="145"/>
      <c r="BC235" s="145"/>
      <c r="BD235" s="167" t="str">
        <f>C234</f>
        <v xml:space="preserve">Poplatek za skládku horniny 1- 4 </v>
      </c>
      <c r="BE235" s="145"/>
      <c r="BF235" s="145"/>
      <c r="BG235" s="145"/>
      <c r="BH235" s="145"/>
      <c r="BI235" s="145"/>
    </row>
    <row r="236" spans="1:104">
      <c r="A236" s="156"/>
      <c r="B236" s="157"/>
      <c r="C236" s="160" t="s">
        <v>249</v>
      </c>
      <c r="D236" s="161"/>
      <c r="E236" s="162">
        <v>0.51500000000000001</v>
      </c>
      <c r="F236" s="163"/>
      <c r="G236" s="164"/>
      <c r="H236" s="165"/>
      <c r="I236" s="158"/>
      <c r="J236" s="166"/>
      <c r="K236" s="158"/>
      <c r="M236" s="159" t="s">
        <v>249</v>
      </c>
      <c r="O236" s="145"/>
      <c r="Z236" s="145"/>
      <c r="AA236" s="145"/>
      <c r="AB236" s="145"/>
      <c r="AC236" s="145"/>
      <c r="AD236" s="145"/>
      <c r="AE236" s="145"/>
      <c r="AF236" s="145"/>
      <c r="AG236" s="145"/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  <c r="AU236" s="145"/>
      <c r="AV236" s="145"/>
      <c r="AW236" s="145"/>
      <c r="AX236" s="145"/>
      <c r="AY236" s="145"/>
      <c r="AZ236" s="145"/>
      <c r="BA236" s="145"/>
      <c r="BB236" s="145"/>
      <c r="BC236" s="145"/>
      <c r="BD236" s="167" t="str">
        <f>C235</f>
        <v>hlavní řad:208,71*(0,25+0,4*2)*0,10</v>
      </c>
      <c r="BE236" s="145"/>
      <c r="BF236" s="145"/>
      <c r="BG236" s="145"/>
      <c r="BH236" s="145"/>
      <c r="BI236" s="145"/>
    </row>
    <row r="237" spans="1:104">
      <c r="A237" s="156"/>
      <c r="B237" s="157"/>
      <c r="C237" s="160" t="s">
        <v>250</v>
      </c>
      <c r="D237" s="161"/>
      <c r="E237" s="162">
        <v>1.48</v>
      </c>
      <c r="F237" s="163"/>
      <c r="G237" s="164"/>
      <c r="H237" s="165"/>
      <c r="I237" s="158"/>
      <c r="J237" s="166"/>
      <c r="K237" s="158"/>
      <c r="M237" s="159" t="s">
        <v>250</v>
      </c>
      <c r="O237" s="145"/>
      <c r="Z237" s="145"/>
      <c r="AA237" s="145"/>
      <c r="AB237" s="145"/>
      <c r="AC237" s="145"/>
      <c r="AD237" s="145"/>
      <c r="AE237" s="145"/>
      <c r="AF237" s="145"/>
      <c r="AG237" s="145"/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  <c r="AU237" s="145"/>
      <c r="AV237" s="145"/>
      <c r="AW237" s="145"/>
      <c r="AX237" s="145"/>
      <c r="AY237" s="145"/>
      <c r="AZ237" s="145"/>
      <c r="BA237" s="145"/>
      <c r="BB237" s="145"/>
      <c r="BC237" s="145"/>
      <c r="BD237" s="167" t="str">
        <f>C236</f>
        <v>SP1:5,15*0,10*(0,20+0,40*2)</v>
      </c>
      <c r="BE237" s="145"/>
      <c r="BF237" s="145"/>
      <c r="BG237" s="145"/>
      <c r="BH237" s="145"/>
      <c r="BI237" s="145"/>
    </row>
    <row r="238" spans="1:104">
      <c r="A238" s="156"/>
      <c r="B238" s="157"/>
      <c r="C238" s="160" t="s">
        <v>251</v>
      </c>
      <c r="D238" s="161"/>
      <c r="E238" s="162">
        <v>1.48</v>
      </c>
      <c r="F238" s="163"/>
      <c r="G238" s="164"/>
      <c r="H238" s="165"/>
      <c r="I238" s="158"/>
      <c r="J238" s="166"/>
      <c r="K238" s="158"/>
      <c r="M238" s="159" t="s">
        <v>251</v>
      </c>
      <c r="O238" s="145"/>
      <c r="Z238" s="145"/>
      <c r="AA238" s="145"/>
      <c r="AB238" s="145"/>
      <c r="AC238" s="145"/>
      <c r="AD238" s="145"/>
      <c r="AE238" s="145"/>
      <c r="AF238" s="145"/>
      <c r="AG238" s="145"/>
      <c r="AH238" s="145"/>
      <c r="AI238" s="145"/>
      <c r="AJ238" s="145"/>
      <c r="AK238" s="145"/>
      <c r="AL238" s="145"/>
      <c r="AM238" s="145"/>
      <c r="AN238" s="145"/>
      <c r="AO238" s="145"/>
      <c r="AP238" s="145"/>
      <c r="AQ238" s="145"/>
      <c r="AR238" s="145"/>
      <c r="AS238" s="145"/>
      <c r="AT238" s="145"/>
      <c r="AU238" s="145"/>
      <c r="AV238" s="145"/>
      <c r="AW238" s="145"/>
      <c r="AX238" s="145"/>
      <c r="AY238" s="145"/>
      <c r="AZ238" s="145"/>
      <c r="BA238" s="145"/>
      <c r="BB238" s="145"/>
      <c r="BC238" s="145"/>
      <c r="BD238" s="167" t="str">
        <f>C237</f>
        <v>SP2:14,80*0,10*(0,20+0,40*2)</v>
      </c>
      <c r="BE238" s="145"/>
      <c r="BF238" s="145"/>
      <c r="BG238" s="145"/>
      <c r="BH238" s="145"/>
      <c r="BI238" s="145"/>
    </row>
    <row r="239" spans="1:104">
      <c r="A239" s="156"/>
      <c r="B239" s="157"/>
      <c r="C239" s="160" t="s">
        <v>252</v>
      </c>
      <c r="D239" s="161"/>
      <c r="E239" s="162">
        <v>1.2969999999999999</v>
      </c>
      <c r="F239" s="163"/>
      <c r="G239" s="164"/>
      <c r="H239" s="165"/>
      <c r="I239" s="158"/>
      <c r="J239" s="166"/>
      <c r="K239" s="158"/>
      <c r="M239" s="159" t="s">
        <v>252</v>
      </c>
      <c r="O239" s="145"/>
      <c r="Z239" s="145"/>
      <c r="AA239" s="145"/>
      <c r="AB239" s="145"/>
      <c r="AC239" s="145"/>
      <c r="AD239" s="145"/>
      <c r="AE239" s="145"/>
      <c r="AF239" s="145"/>
      <c r="AG239" s="145"/>
      <c r="AH239" s="145"/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45"/>
      <c r="AY239" s="145"/>
      <c r="AZ239" s="145"/>
      <c r="BA239" s="145"/>
      <c r="BB239" s="145"/>
      <c r="BC239" s="145"/>
      <c r="BD239" s="167" t="str">
        <f>C238</f>
        <v>SP3:14,80*0,10*(0,20+0,40*2)</v>
      </c>
      <c r="BE239" s="145"/>
      <c r="BF239" s="145"/>
      <c r="BG239" s="145"/>
      <c r="BH239" s="145"/>
      <c r="BI239" s="145"/>
    </row>
    <row r="240" spans="1:104">
      <c r="A240" s="156"/>
      <c r="B240" s="157"/>
      <c r="C240" s="160" t="s">
        <v>253</v>
      </c>
      <c r="D240" s="161"/>
      <c r="E240" s="162">
        <v>76.700900000000004</v>
      </c>
      <c r="F240" s="163"/>
      <c r="G240" s="164"/>
      <c r="H240" s="165"/>
      <c r="I240" s="158"/>
      <c r="J240" s="166"/>
      <c r="K240" s="158"/>
      <c r="M240" s="159" t="s">
        <v>253</v>
      </c>
      <c r="O240" s="145"/>
      <c r="Z240" s="145"/>
      <c r="AA240" s="145"/>
      <c r="AB240" s="145"/>
      <c r="AC240" s="145"/>
      <c r="AD240" s="145"/>
      <c r="AE240" s="145"/>
      <c r="AF240" s="145"/>
      <c r="AG240" s="145"/>
      <c r="AH240" s="145"/>
      <c r="AI240" s="145"/>
      <c r="AJ240" s="145"/>
      <c r="AK240" s="145"/>
      <c r="AL240" s="145"/>
      <c r="AM240" s="145"/>
      <c r="AN240" s="145"/>
      <c r="AO240" s="145"/>
      <c r="AP240" s="145"/>
      <c r="AQ240" s="145"/>
      <c r="AR240" s="145"/>
      <c r="AS240" s="145"/>
      <c r="AT240" s="145"/>
      <c r="AU240" s="145"/>
      <c r="AV240" s="145"/>
      <c r="AW240" s="145"/>
      <c r="AX240" s="145"/>
      <c r="AY240" s="145"/>
      <c r="AZ240" s="145"/>
      <c r="BA240" s="145"/>
      <c r="BB240" s="145"/>
      <c r="BC240" s="145"/>
      <c r="BD240" s="167" t="str">
        <f>C239</f>
        <v>SP4:12,97*0,10*(0,20+0,40*2)</v>
      </c>
      <c r="BE240" s="145"/>
      <c r="BF240" s="145"/>
      <c r="BG240" s="145"/>
      <c r="BH240" s="145"/>
      <c r="BI240" s="145"/>
    </row>
    <row r="241" spans="1:104">
      <c r="A241" s="156"/>
      <c r="B241" s="157"/>
      <c r="C241" s="160" t="s">
        <v>254</v>
      </c>
      <c r="D241" s="161"/>
      <c r="E241" s="162">
        <v>1.8025</v>
      </c>
      <c r="F241" s="163"/>
      <c r="G241" s="164"/>
      <c r="H241" s="165"/>
      <c r="I241" s="158"/>
      <c r="J241" s="166"/>
      <c r="K241" s="158"/>
      <c r="M241" s="159" t="s">
        <v>254</v>
      </c>
      <c r="O241" s="145"/>
      <c r="Z241" s="145"/>
      <c r="AA241" s="145"/>
      <c r="AB241" s="145"/>
      <c r="AC241" s="145"/>
      <c r="AD241" s="145"/>
      <c r="AE241" s="145"/>
      <c r="AF241" s="145"/>
      <c r="AG241" s="145"/>
      <c r="AH241" s="145"/>
      <c r="AI241" s="145"/>
      <c r="AJ241" s="145"/>
      <c r="AK241" s="145"/>
      <c r="AL241" s="145"/>
      <c r="AM241" s="145"/>
      <c r="AN241" s="145"/>
      <c r="AO241" s="145"/>
      <c r="AP241" s="145"/>
      <c r="AQ241" s="145"/>
      <c r="AR241" s="145"/>
      <c r="AS241" s="145"/>
      <c r="AT241" s="145"/>
      <c r="AU241" s="145"/>
      <c r="AV241" s="145"/>
      <c r="AW241" s="145"/>
      <c r="AX241" s="145"/>
      <c r="AY241" s="145"/>
      <c r="AZ241" s="145"/>
      <c r="BA241" s="145"/>
      <c r="BB241" s="145"/>
      <c r="BC241" s="145"/>
      <c r="BD241" s="167" t="str">
        <f>C240</f>
        <v>hlavní řad:208,71*(0,25+0,4*2)*0,35</v>
      </c>
      <c r="BE241" s="145"/>
      <c r="BF241" s="145"/>
      <c r="BG241" s="145"/>
      <c r="BH241" s="145"/>
      <c r="BI241" s="145"/>
    </row>
    <row r="242" spans="1:104">
      <c r="A242" s="156"/>
      <c r="B242" s="157"/>
      <c r="C242" s="160" t="s">
        <v>255</v>
      </c>
      <c r="D242" s="161"/>
      <c r="E242" s="162">
        <v>5.18</v>
      </c>
      <c r="F242" s="163"/>
      <c r="G242" s="164"/>
      <c r="H242" s="165"/>
      <c r="I242" s="158"/>
      <c r="J242" s="166"/>
      <c r="K242" s="158"/>
      <c r="M242" s="159" t="s">
        <v>255</v>
      </c>
      <c r="O242" s="145"/>
      <c r="Z242" s="145"/>
      <c r="AA242" s="145"/>
      <c r="AB242" s="145"/>
      <c r="AC242" s="145"/>
      <c r="AD242" s="145"/>
      <c r="AE242" s="145"/>
      <c r="AF242" s="145"/>
      <c r="AG242" s="145"/>
      <c r="AH242" s="145"/>
      <c r="AI242" s="145"/>
      <c r="AJ242" s="145"/>
      <c r="AK242" s="145"/>
      <c r="AL242" s="145"/>
      <c r="AM242" s="145"/>
      <c r="AN242" s="145"/>
      <c r="AO242" s="145"/>
      <c r="AP242" s="145"/>
      <c r="AQ242" s="145"/>
      <c r="AR242" s="145"/>
      <c r="AS242" s="145"/>
      <c r="AT242" s="145"/>
      <c r="AU242" s="145"/>
      <c r="AV242" s="145"/>
      <c r="AW242" s="145"/>
      <c r="AX242" s="145"/>
      <c r="AY242" s="145"/>
      <c r="AZ242" s="145"/>
      <c r="BA242" s="145"/>
      <c r="BB242" s="145"/>
      <c r="BC242" s="145"/>
      <c r="BD242" s="167" t="str">
        <f>C241</f>
        <v>SP1:5,15*0,35*(0,20+0,40*2)</v>
      </c>
      <c r="BE242" s="145"/>
      <c r="BF242" s="145"/>
      <c r="BG242" s="145"/>
      <c r="BH242" s="145"/>
      <c r="BI242" s="145"/>
    </row>
    <row r="243" spans="1:104">
      <c r="A243" s="156"/>
      <c r="B243" s="157"/>
      <c r="C243" s="160" t="s">
        <v>256</v>
      </c>
      <c r="D243" s="161"/>
      <c r="E243" s="162">
        <v>5.18</v>
      </c>
      <c r="F243" s="163"/>
      <c r="G243" s="164"/>
      <c r="H243" s="165"/>
      <c r="I243" s="158"/>
      <c r="J243" s="166"/>
      <c r="K243" s="158"/>
      <c r="M243" s="159" t="s">
        <v>256</v>
      </c>
      <c r="O243" s="145"/>
      <c r="Z243" s="145"/>
      <c r="AA243" s="145"/>
      <c r="AB243" s="145"/>
      <c r="AC243" s="145"/>
      <c r="AD243" s="145"/>
      <c r="AE243" s="145"/>
      <c r="AF243" s="145"/>
      <c r="AG243" s="145"/>
      <c r="AH243" s="145"/>
      <c r="AI243" s="145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5"/>
      <c r="BA243" s="145"/>
      <c r="BB243" s="145"/>
      <c r="BC243" s="145"/>
      <c r="BD243" s="167" t="str">
        <f>C242</f>
        <v>SP2:14,80*0,35*(0,20+0,40*2)</v>
      </c>
      <c r="BE243" s="145"/>
      <c r="BF243" s="145"/>
      <c r="BG243" s="145"/>
      <c r="BH243" s="145"/>
      <c r="BI243" s="145"/>
    </row>
    <row r="244" spans="1:104">
      <c r="A244" s="156"/>
      <c r="B244" s="157"/>
      <c r="C244" s="160" t="s">
        <v>257</v>
      </c>
      <c r="D244" s="161"/>
      <c r="E244" s="162">
        <v>4.5395000000000003</v>
      </c>
      <c r="F244" s="163"/>
      <c r="G244" s="164"/>
      <c r="H244" s="165"/>
      <c r="I244" s="158"/>
      <c r="J244" s="166"/>
      <c r="K244" s="158"/>
      <c r="M244" s="159" t="s">
        <v>257</v>
      </c>
      <c r="O244" s="145"/>
      <c r="Z244" s="145"/>
      <c r="AA244" s="145"/>
      <c r="AB244" s="145"/>
      <c r="AC244" s="145"/>
      <c r="AD244" s="145"/>
      <c r="AE244" s="145"/>
      <c r="AF244" s="145"/>
      <c r="AG244" s="145"/>
      <c r="AH244" s="145"/>
      <c r="AI244" s="145"/>
      <c r="AJ244" s="145"/>
      <c r="AK244" s="145"/>
      <c r="AL244" s="145"/>
      <c r="AM244" s="145"/>
      <c r="AN244" s="145"/>
      <c r="AO244" s="145"/>
      <c r="AP244" s="145"/>
      <c r="AQ244" s="145"/>
      <c r="AR244" s="145"/>
      <c r="AS244" s="145"/>
      <c r="AT244" s="145"/>
      <c r="AU244" s="145"/>
      <c r="AV244" s="145"/>
      <c r="AW244" s="145"/>
      <c r="AX244" s="145"/>
      <c r="AY244" s="145"/>
      <c r="AZ244" s="145"/>
      <c r="BA244" s="145"/>
      <c r="BB244" s="145"/>
      <c r="BC244" s="145"/>
      <c r="BD244" s="167" t="str">
        <f>C243</f>
        <v>SP3:14,80*0,35*(0,20+0,40*2)</v>
      </c>
      <c r="BE244" s="145"/>
      <c r="BF244" s="145"/>
      <c r="BG244" s="145"/>
      <c r="BH244" s="145"/>
      <c r="BI244" s="145"/>
    </row>
    <row r="245" spans="1:104">
      <c r="A245" s="146">
        <v>64</v>
      </c>
      <c r="B245" s="147" t="s">
        <v>245</v>
      </c>
      <c r="C245" s="148" t="s">
        <v>246</v>
      </c>
      <c r="D245" s="149" t="s">
        <v>54</v>
      </c>
      <c r="E245" s="150">
        <v>812.37950000000001</v>
      </c>
      <c r="F245" s="151">
        <v>0</v>
      </c>
      <c r="G245" s="152">
        <f>E245*F245</f>
        <v>0</v>
      </c>
      <c r="H245" s="153">
        <v>0</v>
      </c>
      <c r="I245" s="154">
        <f>E245*H245</f>
        <v>0</v>
      </c>
      <c r="J245" s="153">
        <v>0</v>
      </c>
      <c r="K245" s="154">
        <f>E245*J245</f>
        <v>0</v>
      </c>
      <c r="O245" s="145"/>
      <c r="Z245" s="145"/>
      <c r="AA245" s="145">
        <v>1</v>
      </c>
      <c r="AB245" s="145">
        <v>1</v>
      </c>
      <c r="AC245" s="145">
        <v>1</v>
      </c>
      <c r="AD245" s="145"/>
      <c r="AE245" s="145"/>
      <c r="AF245" s="145"/>
      <c r="AG245" s="145"/>
      <c r="AH245" s="145"/>
      <c r="AI245" s="145"/>
      <c r="AJ245" s="145"/>
      <c r="AK245" s="145"/>
      <c r="AL245" s="145"/>
      <c r="AM245" s="145"/>
      <c r="AN245" s="145"/>
      <c r="AO245" s="145"/>
      <c r="AP245" s="145"/>
      <c r="AQ245" s="145"/>
      <c r="AR245" s="145"/>
      <c r="AS245" s="145"/>
      <c r="AT245" s="145"/>
      <c r="AU245" s="145"/>
      <c r="AV245" s="145"/>
      <c r="AW245" s="145"/>
      <c r="AX245" s="145"/>
      <c r="AY245" s="145"/>
      <c r="AZ245" s="155">
        <f>G245</f>
        <v>0</v>
      </c>
      <c r="BA245" s="145"/>
      <c r="BB245" s="145"/>
      <c r="BC245" s="145"/>
      <c r="BD245" s="145"/>
      <c r="BE245" s="145"/>
      <c r="BF245" s="145"/>
      <c r="BG245" s="145"/>
      <c r="BH245" s="145"/>
      <c r="BI245" s="145"/>
      <c r="CA245" s="145">
        <v>1</v>
      </c>
      <c r="CB245" s="145">
        <v>1</v>
      </c>
      <c r="CZ245" s="108">
        <v>1</v>
      </c>
    </row>
    <row r="246" spans="1:104">
      <c r="A246" s="156"/>
      <c r="B246" s="157"/>
      <c r="C246" s="160" t="s">
        <v>258</v>
      </c>
      <c r="D246" s="161"/>
      <c r="E246" s="162">
        <v>58.343499999999999</v>
      </c>
      <c r="F246" s="163"/>
      <c r="G246" s="164"/>
      <c r="H246" s="165"/>
      <c r="I246" s="158"/>
      <c r="J246" s="166"/>
      <c r="K246" s="158"/>
      <c r="M246" s="159" t="s">
        <v>258</v>
      </c>
      <c r="O246" s="145"/>
      <c r="Z246" s="145"/>
      <c r="AA246" s="145"/>
      <c r="AB246" s="145"/>
      <c r="AC246" s="145"/>
      <c r="AD246" s="145"/>
      <c r="AE246" s="145"/>
      <c r="AF246" s="145"/>
      <c r="AG246" s="145"/>
      <c r="AH246" s="145"/>
      <c r="AI246" s="145"/>
      <c r="AJ246" s="145"/>
      <c r="AK246" s="145"/>
      <c r="AL246" s="145"/>
      <c r="AM246" s="145"/>
      <c r="AN246" s="145"/>
      <c r="AO246" s="145"/>
      <c r="AP246" s="145"/>
      <c r="AQ246" s="145"/>
      <c r="AR246" s="145"/>
      <c r="AS246" s="145"/>
      <c r="AT246" s="145"/>
      <c r="AU246" s="145"/>
      <c r="AV246" s="145"/>
      <c r="AW246" s="145"/>
      <c r="AX246" s="145"/>
      <c r="AY246" s="145"/>
      <c r="AZ246" s="145"/>
      <c r="BA246" s="145"/>
      <c r="BB246" s="145"/>
      <c r="BC246" s="145"/>
      <c r="BD246" s="167" t="str">
        <f>C245</f>
        <v xml:space="preserve">Poplatek za skládku horniny 1- 4 </v>
      </c>
      <c r="BE246" s="145"/>
      <c r="BF246" s="145"/>
      <c r="BG246" s="145"/>
      <c r="BH246" s="145"/>
      <c r="BI246" s="145"/>
    </row>
    <row r="247" spans="1:104">
      <c r="A247" s="156"/>
      <c r="B247" s="157"/>
      <c r="C247" s="160" t="s">
        <v>259</v>
      </c>
      <c r="D247" s="161"/>
      <c r="E247" s="162">
        <v>101.4589</v>
      </c>
      <c r="F247" s="163"/>
      <c r="G247" s="164"/>
      <c r="H247" s="165"/>
      <c r="I247" s="158"/>
      <c r="J247" s="166"/>
      <c r="K247" s="158"/>
      <c r="M247" s="159" t="s">
        <v>259</v>
      </c>
      <c r="O247" s="145"/>
      <c r="Z247" s="145"/>
      <c r="AA247" s="145"/>
      <c r="AB247" s="145"/>
      <c r="AC247" s="145"/>
      <c r="AD247" s="145"/>
      <c r="AE247" s="145"/>
      <c r="AF247" s="145"/>
      <c r="AG247" s="145"/>
      <c r="AH247" s="145"/>
      <c r="AI247" s="145"/>
      <c r="AJ247" s="145"/>
      <c r="AK247" s="145"/>
      <c r="AL247" s="145"/>
      <c r="AM247" s="145"/>
      <c r="AN247" s="145"/>
      <c r="AO247" s="145"/>
      <c r="AP247" s="145"/>
      <c r="AQ247" s="145"/>
      <c r="AR247" s="145"/>
      <c r="AS247" s="145"/>
      <c r="AT247" s="145"/>
      <c r="AU247" s="145"/>
      <c r="AV247" s="145"/>
      <c r="AW247" s="145"/>
      <c r="AX247" s="145"/>
      <c r="AY247" s="145"/>
      <c r="AZ247" s="145"/>
      <c r="BA247" s="145"/>
      <c r="BB247" s="145"/>
      <c r="BC247" s="145"/>
      <c r="BD247" s="167" t="str">
        <f>C246</f>
        <v>kanaliizace DA:116,28*(0,315+0,40*2)*0,45</v>
      </c>
      <c r="BE247" s="145"/>
      <c r="BF247" s="145"/>
      <c r="BG247" s="145"/>
      <c r="BH247" s="145"/>
      <c r="BI247" s="145"/>
    </row>
    <row r="248" spans="1:104">
      <c r="A248" s="156"/>
      <c r="B248" s="157"/>
      <c r="C248" s="160" t="s">
        <v>260</v>
      </c>
      <c r="D248" s="161"/>
      <c r="E248" s="162">
        <v>7.3556999999999997</v>
      </c>
      <c r="F248" s="163"/>
      <c r="G248" s="164"/>
      <c r="H248" s="165"/>
      <c r="I248" s="158"/>
      <c r="J248" s="166"/>
      <c r="K248" s="158"/>
      <c r="M248" s="159" t="s">
        <v>260</v>
      </c>
      <c r="O248" s="145"/>
      <c r="Z248" s="145"/>
      <c r="AA248" s="145"/>
      <c r="AB248" s="145"/>
      <c r="AC248" s="145"/>
      <c r="AD248" s="145"/>
      <c r="AE248" s="145"/>
      <c r="AF248" s="145"/>
      <c r="AG248" s="145"/>
      <c r="AH248" s="145"/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45"/>
      <c r="AY248" s="145"/>
      <c r="AZ248" s="145"/>
      <c r="BA248" s="145"/>
      <c r="BB248" s="145"/>
      <c r="BC248" s="145"/>
      <c r="BD248" s="167" t="str">
        <f>C247</f>
        <v>kanalizace DB:202,21*(0,315+0,40*2)*0,45</v>
      </c>
      <c r="BE248" s="145"/>
      <c r="BF248" s="145"/>
      <c r="BG248" s="145"/>
      <c r="BH248" s="145"/>
      <c r="BI248" s="145"/>
    </row>
    <row r="249" spans="1:104">
      <c r="A249" s="156"/>
      <c r="B249" s="157"/>
      <c r="C249" s="160" t="s">
        <v>261</v>
      </c>
      <c r="D249" s="161"/>
      <c r="E249" s="162">
        <v>0.84150000000000003</v>
      </c>
      <c r="F249" s="163"/>
      <c r="G249" s="164"/>
      <c r="H249" s="165"/>
      <c r="I249" s="158"/>
      <c r="J249" s="166"/>
      <c r="K249" s="158"/>
      <c r="M249" s="159" t="s">
        <v>261</v>
      </c>
      <c r="O249" s="145"/>
      <c r="Z249" s="145"/>
      <c r="AA249" s="145"/>
      <c r="AB249" s="145"/>
      <c r="AC249" s="145"/>
      <c r="AD249" s="145"/>
      <c r="AE249" s="145"/>
      <c r="AF249" s="145"/>
      <c r="AG249" s="145"/>
      <c r="AH249" s="145"/>
      <c r="AI249" s="145"/>
      <c r="AJ249" s="145"/>
      <c r="AK249" s="145"/>
      <c r="AL249" s="145"/>
      <c r="AM249" s="145"/>
      <c r="AN249" s="145"/>
      <c r="AO249" s="145"/>
      <c r="AP249" s="145"/>
      <c r="AQ249" s="145"/>
      <c r="AR249" s="145"/>
      <c r="AS249" s="145"/>
      <c r="AT249" s="145"/>
      <c r="AU249" s="145"/>
      <c r="AV249" s="145"/>
      <c r="AW249" s="145"/>
      <c r="AX249" s="145"/>
      <c r="AY249" s="145"/>
      <c r="AZ249" s="145"/>
      <c r="BA249" s="145"/>
      <c r="BB249" s="145"/>
      <c r="BC249" s="145"/>
      <c r="BD249" s="167" t="str">
        <f>C248</f>
        <v>kanalizace D:14,66*(0,315+0,40*2)*0,45</v>
      </c>
      <c r="BE249" s="145"/>
      <c r="BF249" s="145"/>
      <c r="BG249" s="145"/>
      <c r="BH249" s="145"/>
      <c r="BI249" s="145"/>
    </row>
    <row r="250" spans="1:104" ht="22.5">
      <c r="A250" s="156"/>
      <c r="B250" s="157"/>
      <c r="C250" s="160" t="s">
        <v>172</v>
      </c>
      <c r="D250" s="161"/>
      <c r="E250" s="162">
        <v>19.88</v>
      </c>
      <c r="F250" s="163"/>
      <c r="G250" s="164"/>
      <c r="H250" s="165"/>
      <c r="I250" s="158"/>
      <c r="J250" s="166"/>
      <c r="K250" s="158"/>
      <c r="M250" s="159" t="s">
        <v>172</v>
      </c>
      <c r="O250" s="145"/>
      <c r="Z250" s="145"/>
      <c r="AA250" s="145"/>
      <c r="AB250" s="145"/>
      <c r="AC250" s="145"/>
      <c r="AD250" s="145"/>
      <c r="AE250" s="145"/>
      <c r="AF250" s="145"/>
      <c r="AG250" s="145"/>
      <c r="AH250" s="145"/>
      <c r="AI250" s="145"/>
      <c r="AJ250" s="145"/>
      <c r="AK250" s="145"/>
      <c r="AL250" s="145"/>
      <c r="AM250" s="145"/>
      <c r="AN250" s="145"/>
      <c r="AO250" s="145"/>
      <c r="AP250" s="145"/>
      <c r="AQ250" s="145"/>
      <c r="AR250" s="145"/>
      <c r="AS250" s="145"/>
      <c r="AT250" s="145"/>
      <c r="AU250" s="145"/>
      <c r="AV250" s="145"/>
      <c r="AW250" s="145"/>
      <c r="AX250" s="145"/>
      <c r="AY250" s="145"/>
      <c r="AZ250" s="145"/>
      <c r="BA250" s="145"/>
      <c r="BB250" s="145"/>
      <c r="BC250" s="145"/>
      <c r="BD250" s="167" t="str">
        <f>C249</f>
        <v>přípojka D1:1,87*(0,20+0,40*2)*0,45</v>
      </c>
      <c r="BE250" s="145"/>
      <c r="BF250" s="145"/>
      <c r="BG250" s="145"/>
      <c r="BH250" s="145"/>
      <c r="BI250" s="145"/>
    </row>
    <row r="251" spans="1:104" ht="25.5">
      <c r="A251" s="156"/>
      <c r="B251" s="157"/>
      <c r="C251" s="160" t="s">
        <v>173</v>
      </c>
      <c r="D251" s="161"/>
      <c r="E251" s="162">
        <v>13</v>
      </c>
      <c r="F251" s="163"/>
      <c r="G251" s="164"/>
      <c r="H251" s="165"/>
      <c r="I251" s="158"/>
      <c r="J251" s="166"/>
      <c r="K251" s="158"/>
      <c r="M251" s="159" t="s">
        <v>173</v>
      </c>
      <c r="O251" s="145"/>
      <c r="Z251" s="145"/>
      <c r="AA251" s="145"/>
      <c r="AB251" s="145"/>
      <c r="AC251" s="145"/>
      <c r="AD251" s="145"/>
      <c r="AE251" s="145"/>
      <c r="AF251" s="145"/>
      <c r="AG251" s="145"/>
      <c r="AH251" s="145"/>
      <c r="AI251" s="145"/>
      <c r="AJ251" s="145"/>
      <c r="AK251" s="145"/>
      <c r="AL251" s="145"/>
      <c r="AM251" s="145"/>
      <c r="AN251" s="145"/>
      <c r="AO251" s="145"/>
      <c r="AP251" s="145"/>
      <c r="AQ251" s="145"/>
      <c r="AR251" s="145"/>
      <c r="AS251" s="145"/>
      <c r="AT251" s="145"/>
      <c r="AU251" s="145"/>
      <c r="AV251" s="145"/>
      <c r="AW251" s="145"/>
      <c r="AX251" s="145"/>
      <c r="AY251" s="145"/>
      <c r="AZ251" s="145"/>
      <c r="BA251" s="145"/>
      <c r="BB251" s="145"/>
      <c r="BC251" s="145"/>
      <c r="BD251" s="167" t="str">
        <f>C250</f>
        <v>šachty:1,00*1,00*2,49+1,00*1,00*3,02+1,00*1,00*3,88+1*1*4,99+1,00*1,00*5,50</v>
      </c>
      <c r="BE251" s="145"/>
      <c r="BF251" s="145"/>
      <c r="BG251" s="145"/>
      <c r="BH251" s="145"/>
      <c r="BI251" s="145"/>
    </row>
    <row r="252" spans="1:104" ht="25.5">
      <c r="A252" s="156"/>
      <c r="B252" s="157"/>
      <c r="C252" s="160" t="s">
        <v>96</v>
      </c>
      <c r="D252" s="161"/>
      <c r="E252" s="162">
        <v>586.5</v>
      </c>
      <c r="F252" s="163"/>
      <c r="G252" s="164"/>
      <c r="H252" s="165"/>
      <c r="I252" s="158"/>
      <c r="J252" s="166"/>
      <c r="K252" s="158"/>
      <c r="M252" s="159" t="s">
        <v>96</v>
      </c>
      <c r="O252" s="145"/>
      <c r="Z252" s="145"/>
      <c r="AA252" s="145"/>
      <c r="AB252" s="145"/>
      <c r="AC252" s="145"/>
      <c r="AD252" s="145"/>
      <c r="AE252" s="145"/>
      <c r="AF252" s="145"/>
      <c r="AG252" s="145"/>
      <c r="AH252" s="145"/>
      <c r="AI252" s="145"/>
      <c r="AJ252" s="145"/>
      <c r="AK252" s="145"/>
      <c r="AL252" s="145"/>
      <c r="AM252" s="145"/>
      <c r="AN252" s="145"/>
      <c r="AO252" s="145"/>
      <c r="AP252" s="145"/>
      <c r="AQ252" s="145"/>
      <c r="AR252" s="145"/>
      <c r="AS252" s="145"/>
      <c r="AT252" s="145"/>
      <c r="AU252" s="145"/>
      <c r="AV252" s="145"/>
      <c r="AW252" s="145"/>
      <c r="AX252" s="145"/>
      <c r="AY252" s="145"/>
      <c r="AZ252" s="145"/>
      <c r="BA252" s="145"/>
      <c r="BB252" s="145"/>
      <c r="BC252" s="145"/>
      <c r="BD252" s="167" t="str">
        <f>C251</f>
        <v>1,00*1,00*4,71+1,00*1,00*2,00+1,00*1,00*1,34*2+1,00*1,00*0,73+1*1*2,88</v>
      </c>
      <c r="BE252" s="145"/>
      <c r="BF252" s="145"/>
      <c r="BG252" s="145"/>
      <c r="BH252" s="145"/>
      <c r="BI252" s="145"/>
    </row>
    <row r="253" spans="1:104">
      <c r="A253" s="156"/>
      <c r="B253" s="157"/>
      <c r="C253" s="160" t="s">
        <v>97</v>
      </c>
      <c r="D253" s="161"/>
      <c r="E253" s="162">
        <v>25</v>
      </c>
      <c r="F253" s="163"/>
      <c r="G253" s="164"/>
      <c r="H253" s="165"/>
      <c r="I253" s="158"/>
      <c r="J253" s="166"/>
      <c r="K253" s="158"/>
      <c r="M253" s="159" t="s">
        <v>97</v>
      </c>
      <c r="O253" s="145"/>
      <c r="Z253" s="145"/>
      <c r="AA253" s="145"/>
      <c r="AB253" s="145"/>
      <c r="AC253" s="145"/>
      <c r="AD253" s="145"/>
      <c r="AE253" s="145"/>
      <c r="AF253" s="145"/>
      <c r="AG253" s="145"/>
      <c r="AH253" s="145"/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5"/>
      <c r="AX253" s="145"/>
      <c r="AY253" s="145"/>
      <c r="AZ253" s="145"/>
      <c r="BA253" s="145"/>
      <c r="BB253" s="145"/>
      <c r="BC253" s="145"/>
      <c r="BD253" s="167" t="str">
        <f>C252</f>
        <v>vsakovací nádrž:15,00*23,00*1,70</v>
      </c>
      <c r="BE253" s="145"/>
      <c r="BF253" s="145"/>
      <c r="BG253" s="145"/>
      <c r="BH253" s="145"/>
      <c r="BI253" s="145"/>
    </row>
    <row r="254" spans="1:104">
      <c r="A254" s="146">
        <v>65</v>
      </c>
      <c r="B254" s="147" t="s">
        <v>245</v>
      </c>
      <c r="C254" s="148" t="s">
        <v>246</v>
      </c>
      <c r="D254" s="149" t="s">
        <v>54</v>
      </c>
      <c r="E254" s="150">
        <v>38.217599999999997</v>
      </c>
      <c r="F254" s="151">
        <v>0</v>
      </c>
      <c r="G254" s="152">
        <f>E254*F254</f>
        <v>0</v>
      </c>
      <c r="H254" s="153">
        <v>0</v>
      </c>
      <c r="I254" s="154">
        <f>E254*H254</f>
        <v>0</v>
      </c>
      <c r="J254" s="153">
        <v>0</v>
      </c>
      <c r="K254" s="154">
        <f>E254*J254</f>
        <v>0</v>
      </c>
      <c r="O254" s="145"/>
      <c r="Z254" s="145"/>
      <c r="AA254" s="145">
        <v>1</v>
      </c>
      <c r="AB254" s="145">
        <v>1</v>
      </c>
      <c r="AC254" s="145">
        <v>1</v>
      </c>
      <c r="AD254" s="145"/>
      <c r="AE254" s="145"/>
      <c r="AF254" s="145"/>
      <c r="AG254" s="145"/>
      <c r="AH254" s="145"/>
      <c r="AI254" s="145"/>
      <c r="AJ254" s="145"/>
      <c r="AK254" s="145"/>
      <c r="AL254" s="145"/>
      <c r="AM254" s="145"/>
      <c r="AN254" s="145"/>
      <c r="AO254" s="145"/>
      <c r="AP254" s="145"/>
      <c r="AQ254" s="145"/>
      <c r="AR254" s="145"/>
      <c r="AS254" s="145"/>
      <c r="AT254" s="145"/>
      <c r="AU254" s="145"/>
      <c r="AV254" s="145"/>
      <c r="AW254" s="145"/>
      <c r="AX254" s="145"/>
      <c r="AY254" s="145"/>
      <c r="AZ254" s="155">
        <f>G254</f>
        <v>0</v>
      </c>
      <c r="BA254" s="145"/>
      <c r="BB254" s="145"/>
      <c r="BC254" s="145"/>
      <c r="BD254" s="145"/>
      <c r="BE254" s="145"/>
      <c r="BF254" s="145"/>
      <c r="BG254" s="145"/>
      <c r="BH254" s="145"/>
      <c r="BI254" s="145"/>
      <c r="CA254" s="145">
        <v>1</v>
      </c>
      <c r="CB254" s="145">
        <v>1</v>
      </c>
      <c r="CZ254" s="108">
        <v>1</v>
      </c>
    </row>
    <row r="255" spans="1:104">
      <c r="A255" s="146">
        <v>66</v>
      </c>
      <c r="B255" s="147" t="s">
        <v>262</v>
      </c>
      <c r="C255" s="148" t="s">
        <v>263</v>
      </c>
      <c r="D255" s="149" t="s">
        <v>264</v>
      </c>
      <c r="E255" s="150">
        <v>378.92250000000001</v>
      </c>
      <c r="F255" s="151">
        <v>0</v>
      </c>
      <c r="G255" s="152">
        <f>E255*F255</f>
        <v>0</v>
      </c>
      <c r="H255" s="153">
        <v>1E-3</v>
      </c>
      <c r="I255" s="154">
        <f>E255*H255</f>
        <v>0.3789225</v>
      </c>
      <c r="J255" s="153"/>
      <c r="K255" s="154">
        <f>E255*J255</f>
        <v>0</v>
      </c>
      <c r="O255" s="145"/>
      <c r="Z255" s="145"/>
      <c r="AA255" s="145">
        <v>3</v>
      </c>
      <c r="AB255" s="145">
        <v>1</v>
      </c>
      <c r="AC255" s="145">
        <v>572400</v>
      </c>
      <c r="AD255" s="145"/>
      <c r="AE255" s="145"/>
      <c r="AF255" s="145"/>
      <c r="AG255" s="145"/>
      <c r="AH255" s="145"/>
      <c r="AI255" s="145"/>
      <c r="AJ255" s="145"/>
      <c r="AK255" s="145"/>
      <c r="AL255" s="145"/>
      <c r="AM255" s="145"/>
      <c r="AN255" s="145"/>
      <c r="AO255" s="145"/>
      <c r="AP255" s="145"/>
      <c r="AQ255" s="145"/>
      <c r="AR255" s="145"/>
      <c r="AS255" s="145"/>
      <c r="AT255" s="145"/>
      <c r="AU255" s="145"/>
      <c r="AV255" s="145"/>
      <c r="AW255" s="145"/>
      <c r="AX255" s="145"/>
      <c r="AY255" s="145"/>
      <c r="AZ255" s="155">
        <f>G255</f>
        <v>0</v>
      </c>
      <c r="BA255" s="145"/>
      <c r="BB255" s="145"/>
      <c r="BC255" s="145"/>
      <c r="BD255" s="145"/>
      <c r="BE255" s="145"/>
      <c r="BF255" s="145"/>
      <c r="BG255" s="145"/>
      <c r="BH255" s="145"/>
      <c r="BI255" s="145"/>
      <c r="CA255" s="145">
        <v>3</v>
      </c>
      <c r="CB255" s="145">
        <v>1</v>
      </c>
      <c r="CZ255" s="108">
        <v>1</v>
      </c>
    </row>
    <row r="256" spans="1:104">
      <c r="A256" s="156"/>
      <c r="B256" s="157"/>
      <c r="C256" s="160" t="s">
        <v>265</v>
      </c>
      <c r="D256" s="161"/>
      <c r="E256" s="162">
        <v>378.92250000000001</v>
      </c>
      <c r="F256" s="163"/>
      <c r="G256" s="164"/>
      <c r="H256" s="165"/>
      <c r="I256" s="158"/>
      <c r="J256" s="166"/>
      <c r="K256" s="158"/>
      <c r="M256" s="159" t="s">
        <v>265</v>
      </c>
      <c r="O256" s="145"/>
      <c r="Z256" s="145"/>
      <c r="AA256" s="145"/>
      <c r="AB256" s="145"/>
      <c r="AC256" s="145"/>
      <c r="AD256" s="145"/>
      <c r="AE256" s="145"/>
      <c r="AF256" s="145"/>
      <c r="AG256" s="145"/>
      <c r="AH256" s="145"/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5"/>
      <c r="AX256" s="145"/>
      <c r="AY256" s="145"/>
      <c r="AZ256" s="145"/>
      <c r="BA256" s="145"/>
      <c r="BB256" s="145"/>
      <c r="BC256" s="145"/>
      <c r="BD256" s="167" t="str">
        <f>C255</f>
        <v>Směs travní parková I. běžná zátěž PROFI</v>
      </c>
      <c r="BE256" s="145"/>
      <c r="BF256" s="145"/>
      <c r="BG256" s="145"/>
      <c r="BH256" s="145"/>
      <c r="BI256" s="145"/>
    </row>
    <row r="257" spans="1:104">
      <c r="A257" s="146">
        <v>67</v>
      </c>
      <c r="B257" s="147" t="s">
        <v>262</v>
      </c>
      <c r="C257" s="148" t="s">
        <v>263</v>
      </c>
      <c r="D257" s="149" t="s">
        <v>264</v>
      </c>
      <c r="E257" s="150">
        <v>14.8</v>
      </c>
      <c r="F257" s="151">
        <v>0</v>
      </c>
      <c r="G257" s="152">
        <f>E257*F257</f>
        <v>0</v>
      </c>
      <c r="H257" s="153">
        <v>1E-3</v>
      </c>
      <c r="I257" s="154">
        <f>E257*H257</f>
        <v>1.4800000000000001E-2</v>
      </c>
      <c r="J257" s="153"/>
      <c r="K257" s="154">
        <f>E257*J257</f>
        <v>0</v>
      </c>
      <c r="O257" s="145"/>
      <c r="Z257" s="145"/>
      <c r="AA257" s="145">
        <v>3</v>
      </c>
      <c r="AB257" s="145">
        <v>1</v>
      </c>
      <c r="AC257" s="145">
        <v>572400</v>
      </c>
      <c r="AD257" s="145"/>
      <c r="AE257" s="145"/>
      <c r="AF257" s="145"/>
      <c r="AG257" s="145"/>
      <c r="AH257" s="145"/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5"/>
      <c r="AU257" s="145"/>
      <c r="AV257" s="145"/>
      <c r="AW257" s="145"/>
      <c r="AX257" s="145"/>
      <c r="AY257" s="145"/>
      <c r="AZ257" s="155">
        <f>G257</f>
        <v>0</v>
      </c>
      <c r="BA257" s="145"/>
      <c r="BB257" s="145"/>
      <c r="BC257" s="145"/>
      <c r="BD257" s="145"/>
      <c r="BE257" s="145"/>
      <c r="BF257" s="145"/>
      <c r="BG257" s="145"/>
      <c r="BH257" s="145"/>
      <c r="BI257" s="145"/>
      <c r="CA257" s="145">
        <v>3</v>
      </c>
      <c r="CB257" s="145">
        <v>1</v>
      </c>
      <c r="CZ257" s="108">
        <v>1</v>
      </c>
    </row>
    <row r="258" spans="1:104">
      <c r="A258" s="156"/>
      <c r="B258" s="157"/>
      <c r="C258" s="160" t="s">
        <v>266</v>
      </c>
      <c r="D258" s="161"/>
      <c r="E258" s="162">
        <v>14.8</v>
      </c>
      <c r="F258" s="163"/>
      <c r="G258" s="164"/>
      <c r="H258" s="165"/>
      <c r="I258" s="158"/>
      <c r="J258" s="166"/>
      <c r="K258" s="158"/>
      <c r="M258" s="159" t="s">
        <v>266</v>
      </c>
      <c r="O258" s="145"/>
      <c r="Z258" s="145"/>
      <c r="AA258" s="145"/>
      <c r="AB258" s="145"/>
      <c r="AC258" s="145"/>
      <c r="AD258" s="145"/>
      <c r="AE258" s="145"/>
      <c r="AF258" s="145"/>
      <c r="AG258" s="145"/>
      <c r="AH258" s="145"/>
      <c r="AI258" s="145"/>
      <c r="AJ258" s="145"/>
      <c r="AK258" s="145"/>
      <c r="AL258" s="145"/>
      <c r="AM258" s="145"/>
      <c r="AN258" s="145"/>
      <c r="AO258" s="145"/>
      <c r="AP258" s="145"/>
      <c r="AQ258" s="145"/>
      <c r="AR258" s="145"/>
      <c r="AS258" s="145"/>
      <c r="AT258" s="145"/>
      <c r="AU258" s="145"/>
      <c r="AV258" s="145"/>
      <c r="AW258" s="145"/>
      <c r="AX258" s="145"/>
      <c r="AY258" s="145"/>
      <c r="AZ258" s="145"/>
      <c r="BA258" s="145"/>
      <c r="BB258" s="145"/>
      <c r="BC258" s="145"/>
      <c r="BD258" s="167" t="str">
        <f>C257</f>
        <v>Směs travní parková I. běžná zátěž PROFI</v>
      </c>
      <c r="BE258" s="145"/>
      <c r="BF258" s="145"/>
      <c r="BG258" s="145"/>
      <c r="BH258" s="145"/>
      <c r="BI258" s="145"/>
    </row>
    <row r="259" spans="1:104">
      <c r="A259" s="146">
        <v>68</v>
      </c>
      <c r="B259" s="147" t="s">
        <v>267</v>
      </c>
      <c r="C259" s="148" t="s">
        <v>268</v>
      </c>
      <c r="D259" s="149" t="s">
        <v>54</v>
      </c>
      <c r="E259" s="150">
        <v>4.5</v>
      </c>
      <c r="F259" s="151">
        <v>0</v>
      </c>
      <c r="G259" s="152">
        <f>E259*F259</f>
        <v>0</v>
      </c>
      <c r="H259" s="153">
        <v>1.67</v>
      </c>
      <c r="I259" s="154">
        <f>E259*H259</f>
        <v>7.5149999999999997</v>
      </c>
      <c r="J259" s="153"/>
      <c r="K259" s="154">
        <f>E259*J259</f>
        <v>0</v>
      </c>
      <c r="O259" s="145"/>
      <c r="Z259" s="145"/>
      <c r="AA259" s="145">
        <v>3</v>
      </c>
      <c r="AB259" s="145">
        <v>1</v>
      </c>
      <c r="AC259" s="145">
        <v>10364200</v>
      </c>
      <c r="AD259" s="145"/>
      <c r="AE259" s="145"/>
      <c r="AF259" s="145"/>
      <c r="AG259" s="145"/>
      <c r="AH259" s="145"/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45"/>
      <c r="AY259" s="145"/>
      <c r="AZ259" s="155">
        <f>G259</f>
        <v>0</v>
      </c>
      <c r="BA259" s="145"/>
      <c r="BB259" s="145"/>
      <c r="BC259" s="145"/>
      <c r="BD259" s="145"/>
      <c r="BE259" s="145"/>
      <c r="BF259" s="145"/>
      <c r="BG259" s="145"/>
      <c r="BH259" s="145"/>
      <c r="BI259" s="145"/>
      <c r="CA259" s="145">
        <v>3</v>
      </c>
      <c r="CB259" s="145">
        <v>1</v>
      </c>
      <c r="CZ259" s="108">
        <v>1</v>
      </c>
    </row>
    <row r="260" spans="1:104">
      <c r="A260" s="156"/>
      <c r="B260" s="157"/>
      <c r="C260" s="160" t="s">
        <v>269</v>
      </c>
      <c r="D260" s="161"/>
      <c r="E260" s="162">
        <v>4.5</v>
      </c>
      <c r="F260" s="163"/>
      <c r="G260" s="164"/>
      <c r="H260" s="165"/>
      <c r="I260" s="158"/>
      <c r="J260" s="166"/>
      <c r="K260" s="158"/>
      <c r="M260" s="159" t="s">
        <v>269</v>
      </c>
      <c r="O260" s="145"/>
      <c r="Z260" s="145"/>
      <c r="AA260" s="145"/>
      <c r="AB260" s="145"/>
      <c r="AC260" s="145"/>
      <c r="AD260" s="145"/>
      <c r="AE260" s="145"/>
      <c r="AF260" s="145"/>
      <c r="AG260" s="145"/>
      <c r="AH260" s="145"/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5"/>
      <c r="AU260" s="145"/>
      <c r="AV260" s="145"/>
      <c r="AW260" s="145"/>
      <c r="AX260" s="145"/>
      <c r="AY260" s="145"/>
      <c r="AZ260" s="145"/>
      <c r="BA260" s="145"/>
      <c r="BB260" s="145"/>
      <c r="BC260" s="145"/>
      <c r="BD260" s="167" t="str">
        <f>C259</f>
        <v>Ornice pro pozemkové úpravy</v>
      </c>
      <c r="BE260" s="145"/>
      <c r="BF260" s="145"/>
      <c r="BG260" s="145"/>
      <c r="BH260" s="145"/>
      <c r="BI260" s="145"/>
    </row>
    <row r="261" spans="1:104">
      <c r="A261" s="168" t="s">
        <v>50</v>
      </c>
      <c r="B261" s="169" t="s">
        <v>47</v>
      </c>
      <c r="C261" s="170" t="s">
        <v>48</v>
      </c>
      <c r="D261" s="171"/>
      <c r="E261" s="172"/>
      <c r="F261" s="172"/>
      <c r="G261" s="173">
        <f>SUM(G7:G260)</f>
        <v>0</v>
      </c>
      <c r="H261" s="174"/>
      <c r="I261" s="173">
        <f>SUM(I7:I260)</f>
        <v>13.387266369999999</v>
      </c>
      <c r="J261" s="175"/>
      <c r="K261" s="173">
        <f>SUM(K7:K260)</f>
        <v>0</v>
      </c>
      <c r="O261" s="145"/>
      <c r="X261" s="176">
        <f>K261</f>
        <v>0</v>
      </c>
      <c r="Y261" s="176">
        <f>I261</f>
        <v>13.387266369999999</v>
      </c>
      <c r="Z261" s="155">
        <f>G261</f>
        <v>0</v>
      </c>
      <c r="AA261" s="145"/>
      <c r="AB261" s="145"/>
      <c r="AC261" s="145"/>
      <c r="AD261" s="145"/>
      <c r="AE261" s="145"/>
      <c r="AF261" s="145"/>
      <c r="AG261" s="145"/>
      <c r="AH261" s="145"/>
      <c r="AI261" s="145"/>
      <c r="AJ261" s="145"/>
      <c r="AK261" s="145"/>
      <c r="AL261" s="145"/>
      <c r="AM261" s="145"/>
      <c r="AN261" s="145"/>
      <c r="AO261" s="145"/>
      <c r="AP261" s="145"/>
      <c r="AQ261" s="145"/>
      <c r="AR261" s="145"/>
      <c r="AS261" s="145"/>
      <c r="AT261" s="145"/>
      <c r="AU261" s="145"/>
      <c r="AV261" s="145"/>
      <c r="AW261" s="145"/>
      <c r="AX261" s="145"/>
      <c r="AY261" s="145"/>
      <c r="AZ261" s="145"/>
      <c r="BA261" s="177"/>
      <c r="BB261" s="177"/>
      <c r="BC261" s="177"/>
      <c r="BD261" s="177"/>
      <c r="BE261" s="177"/>
      <c r="BF261" s="177"/>
      <c r="BG261" s="145"/>
      <c r="BH261" s="145"/>
      <c r="BI261" s="145"/>
    </row>
    <row r="262" spans="1:104" ht="14.25" customHeight="1">
      <c r="A262" s="135" t="s">
        <v>46</v>
      </c>
      <c r="B262" s="136" t="s">
        <v>270</v>
      </c>
      <c r="C262" s="137" t="s">
        <v>271</v>
      </c>
      <c r="D262" s="138"/>
      <c r="E262" s="139"/>
      <c r="F262" s="139"/>
      <c r="G262" s="140"/>
      <c r="H262" s="141"/>
      <c r="I262" s="142"/>
      <c r="J262" s="143"/>
      <c r="K262" s="144"/>
      <c r="O262" s="145"/>
    </row>
    <row r="263" spans="1:104">
      <c r="A263" s="146">
        <v>69</v>
      </c>
      <c r="B263" s="147" t="s">
        <v>272</v>
      </c>
      <c r="C263" s="148" t="s">
        <v>273</v>
      </c>
      <c r="D263" s="149" t="s">
        <v>49</v>
      </c>
      <c r="E263" s="150">
        <v>2800</v>
      </c>
      <c r="F263" s="151">
        <v>0</v>
      </c>
      <c r="G263" s="152">
        <f>E263*F263</f>
        <v>0</v>
      </c>
      <c r="H263" s="153">
        <v>3.0000000000000001E-5</v>
      </c>
      <c r="I263" s="154">
        <f>E263*H263</f>
        <v>8.4000000000000005E-2</v>
      </c>
      <c r="J263" s="153">
        <v>0</v>
      </c>
      <c r="K263" s="154">
        <f>E263*J263</f>
        <v>0</v>
      </c>
      <c r="O263" s="145"/>
      <c r="Z263" s="145"/>
      <c r="AA263" s="145">
        <v>1</v>
      </c>
      <c r="AB263" s="145">
        <v>1</v>
      </c>
      <c r="AC263" s="145">
        <v>1</v>
      </c>
      <c r="AD263" s="145"/>
      <c r="AE263" s="145"/>
      <c r="AF263" s="145"/>
      <c r="AG263" s="145"/>
      <c r="AH263" s="145"/>
      <c r="AI263" s="145"/>
      <c r="AJ263" s="145"/>
      <c r="AK263" s="145"/>
      <c r="AL263" s="145"/>
      <c r="AM263" s="145"/>
      <c r="AN263" s="145"/>
      <c r="AO263" s="145"/>
      <c r="AP263" s="145"/>
      <c r="AQ263" s="145"/>
      <c r="AR263" s="145"/>
      <c r="AS263" s="145"/>
      <c r="AT263" s="145"/>
      <c r="AU263" s="145"/>
      <c r="AV263" s="145"/>
      <c r="AW263" s="145"/>
      <c r="AX263" s="145"/>
      <c r="AY263" s="145"/>
      <c r="AZ263" s="155">
        <f>G263</f>
        <v>0</v>
      </c>
      <c r="BA263" s="145"/>
      <c r="BB263" s="145"/>
      <c r="BC263" s="145"/>
      <c r="BD263" s="145"/>
      <c r="BE263" s="145"/>
      <c r="BF263" s="145"/>
      <c r="BG263" s="145"/>
      <c r="BH263" s="145"/>
      <c r="BI263" s="145"/>
      <c r="CA263" s="145">
        <v>1</v>
      </c>
      <c r="CB263" s="145">
        <v>1</v>
      </c>
      <c r="CZ263" s="108">
        <v>1</v>
      </c>
    </row>
    <row r="264" spans="1:104">
      <c r="A264" s="156"/>
      <c r="B264" s="157"/>
      <c r="C264" s="160" t="s">
        <v>274</v>
      </c>
      <c r="D264" s="161"/>
      <c r="E264" s="162">
        <v>2800</v>
      </c>
      <c r="F264" s="163"/>
      <c r="G264" s="164"/>
      <c r="H264" s="165"/>
      <c r="I264" s="158"/>
      <c r="J264" s="166"/>
      <c r="K264" s="158"/>
      <c r="M264" s="159" t="s">
        <v>274</v>
      </c>
      <c r="O264" s="145"/>
      <c r="Z264" s="145"/>
      <c r="AA264" s="145"/>
      <c r="AB264" s="145"/>
      <c r="AC264" s="145"/>
      <c r="AD264" s="145"/>
      <c r="AE264" s="145"/>
      <c r="AF264" s="145"/>
      <c r="AG264" s="145"/>
      <c r="AH264" s="145"/>
      <c r="AI264" s="145"/>
      <c r="AJ264" s="145"/>
      <c r="AK264" s="145"/>
      <c r="AL264" s="145"/>
      <c r="AM264" s="145"/>
      <c r="AN264" s="145"/>
      <c r="AO264" s="145"/>
      <c r="AP264" s="145"/>
      <c r="AQ264" s="145"/>
      <c r="AR264" s="145"/>
      <c r="AS264" s="145"/>
      <c r="AT264" s="145"/>
      <c r="AU264" s="145"/>
      <c r="AV264" s="145"/>
      <c r="AW264" s="145"/>
      <c r="AX264" s="145"/>
      <c r="AY264" s="145"/>
      <c r="AZ264" s="145"/>
      <c r="BA264" s="145"/>
      <c r="BB264" s="145"/>
      <c r="BC264" s="145"/>
      <c r="BD264" s="167" t="str">
        <f>C263</f>
        <v xml:space="preserve">Zřízení vrstvy z geotextilie sklon do 1:5 š.do 6 m </v>
      </c>
      <c r="BE264" s="145"/>
      <c r="BF264" s="145"/>
      <c r="BG264" s="145"/>
      <c r="BH264" s="145"/>
      <c r="BI264" s="145"/>
    </row>
    <row r="265" spans="1:104">
      <c r="A265" s="146">
        <v>70</v>
      </c>
      <c r="B265" s="147" t="s">
        <v>275</v>
      </c>
      <c r="C265" s="148" t="s">
        <v>276</v>
      </c>
      <c r="D265" s="149" t="s">
        <v>49</v>
      </c>
      <c r="E265" s="150">
        <v>1540</v>
      </c>
      <c r="F265" s="151">
        <v>0</v>
      </c>
      <c r="G265" s="152">
        <f>E265*F265</f>
        <v>0</v>
      </c>
      <c r="H265" s="153">
        <v>3.8999999999999999E-4</v>
      </c>
      <c r="I265" s="154">
        <f>E265*H265</f>
        <v>0.60060000000000002</v>
      </c>
      <c r="J265" s="153"/>
      <c r="K265" s="154">
        <f>E265*J265</f>
        <v>0</v>
      </c>
      <c r="O265" s="145"/>
      <c r="Z265" s="145"/>
      <c r="AA265" s="145">
        <v>3</v>
      </c>
      <c r="AB265" s="145">
        <v>1</v>
      </c>
      <c r="AC265" s="145">
        <v>69310235</v>
      </c>
      <c r="AD265" s="145"/>
      <c r="AE265" s="145"/>
      <c r="AF265" s="145"/>
      <c r="AG265" s="145"/>
      <c r="AH265" s="145"/>
      <c r="AI265" s="145"/>
      <c r="AJ265" s="145"/>
      <c r="AK265" s="145"/>
      <c r="AL265" s="145"/>
      <c r="AM265" s="145"/>
      <c r="AN265" s="145"/>
      <c r="AO265" s="145"/>
      <c r="AP265" s="145"/>
      <c r="AQ265" s="145"/>
      <c r="AR265" s="145"/>
      <c r="AS265" s="145"/>
      <c r="AT265" s="145"/>
      <c r="AU265" s="145"/>
      <c r="AV265" s="145"/>
      <c r="AW265" s="145"/>
      <c r="AX265" s="145"/>
      <c r="AY265" s="145"/>
      <c r="AZ265" s="155">
        <f>G265</f>
        <v>0</v>
      </c>
      <c r="BA265" s="145"/>
      <c r="BB265" s="145"/>
      <c r="BC265" s="145"/>
      <c r="BD265" s="145"/>
      <c r="BE265" s="145"/>
      <c r="BF265" s="145"/>
      <c r="BG265" s="145"/>
      <c r="BH265" s="145"/>
      <c r="BI265" s="145"/>
      <c r="CA265" s="145">
        <v>3</v>
      </c>
      <c r="CB265" s="145">
        <v>1</v>
      </c>
      <c r="CZ265" s="108">
        <v>1</v>
      </c>
    </row>
    <row r="266" spans="1:104">
      <c r="A266" s="156"/>
      <c r="B266" s="157"/>
      <c r="C266" s="160" t="s">
        <v>277</v>
      </c>
      <c r="D266" s="161"/>
      <c r="E266" s="162">
        <v>1540</v>
      </c>
      <c r="F266" s="163"/>
      <c r="G266" s="164"/>
      <c r="H266" s="165"/>
      <c r="I266" s="158"/>
      <c r="J266" s="166"/>
      <c r="K266" s="158"/>
      <c r="M266" s="159" t="s">
        <v>277</v>
      </c>
      <c r="O266" s="145"/>
      <c r="Z266" s="145"/>
      <c r="AA266" s="145"/>
      <c r="AB266" s="145"/>
      <c r="AC266" s="145"/>
      <c r="AD266" s="145"/>
      <c r="AE266" s="145"/>
      <c r="AF266" s="145"/>
      <c r="AG266" s="145"/>
      <c r="AH266" s="145"/>
      <c r="AI266" s="145"/>
      <c r="AJ266" s="145"/>
      <c r="AK266" s="145"/>
      <c r="AL266" s="145"/>
      <c r="AM266" s="145"/>
      <c r="AN266" s="145"/>
      <c r="AO266" s="145"/>
      <c r="AP266" s="145"/>
      <c r="AQ266" s="145"/>
      <c r="AR266" s="145"/>
      <c r="AS266" s="145"/>
      <c r="AT266" s="145"/>
      <c r="AU266" s="145"/>
      <c r="AV266" s="145"/>
      <c r="AW266" s="145"/>
      <c r="AX266" s="145"/>
      <c r="AY266" s="145"/>
      <c r="AZ266" s="145"/>
      <c r="BA266" s="145"/>
      <c r="BB266" s="145"/>
      <c r="BC266" s="145"/>
      <c r="BD266" s="167" t="str">
        <f>C265</f>
        <v>Geomříže tříosé</v>
      </c>
      <c r="BE266" s="145"/>
      <c r="BF266" s="145"/>
      <c r="BG266" s="145"/>
      <c r="BH266" s="145"/>
      <c r="BI266" s="145"/>
    </row>
    <row r="267" spans="1:104">
      <c r="A267" s="146">
        <v>71</v>
      </c>
      <c r="B267" s="147" t="s">
        <v>278</v>
      </c>
      <c r="C267" s="148" t="s">
        <v>279</v>
      </c>
      <c r="D267" s="149" t="s">
        <v>49</v>
      </c>
      <c r="E267" s="150">
        <v>1540</v>
      </c>
      <c r="F267" s="151">
        <v>0</v>
      </c>
      <c r="G267" s="152">
        <f>E267*F267</f>
        <v>0</v>
      </c>
      <c r="H267" s="153">
        <v>2.9999999999999997E-4</v>
      </c>
      <c r="I267" s="154">
        <f>E267*H267</f>
        <v>0.46199999999999997</v>
      </c>
      <c r="J267" s="153"/>
      <c r="K267" s="154">
        <f>E267*J267</f>
        <v>0</v>
      </c>
      <c r="O267" s="145"/>
      <c r="Z267" s="145"/>
      <c r="AA267" s="145">
        <v>3</v>
      </c>
      <c r="AB267" s="145">
        <v>1</v>
      </c>
      <c r="AC267" s="145">
        <v>69366055</v>
      </c>
      <c r="AD267" s="145"/>
      <c r="AE267" s="145"/>
      <c r="AF267" s="145"/>
      <c r="AG267" s="145"/>
      <c r="AH267" s="145"/>
      <c r="AI267" s="145"/>
      <c r="AJ267" s="145"/>
      <c r="AK267" s="145"/>
      <c r="AL267" s="145"/>
      <c r="AM267" s="145"/>
      <c r="AN267" s="145"/>
      <c r="AO267" s="145"/>
      <c r="AP267" s="145"/>
      <c r="AQ267" s="145"/>
      <c r="AR267" s="145"/>
      <c r="AS267" s="145"/>
      <c r="AT267" s="145"/>
      <c r="AU267" s="145"/>
      <c r="AV267" s="145"/>
      <c r="AW267" s="145"/>
      <c r="AX267" s="145"/>
      <c r="AY267" s="145"/>
      <c r="AZ267" s="155">
        <f>G267</f>
        <v>0</v>
      </c>
      <c r="BA267" s="145"/>
      <c r="BB267" s="145"/>
      <c r="BC267" s="145"/>
      <c r="BD267" s="145"/>
      <c r="BE267" s="145"/>
      <c r="BF267" s="145"/>
      <c r="BG267" s="145"/>
      <c r="BH267" s="145"/>
      <c r="BI267" s="145"/>
      <c r="CA267" s="145">
        <v>3</v>
      </c>
      <c r="CB267" s="145">
        <v>1</v>
      </c>
      <c r="CZ267" s="108">
        <v>1</v>
      </c>
    </row>
    <row r="268" spans="1:104">
      <c r="A268" s="156"/>
      <c r="B268" s="157"/>
      <c r="C268" s="160" t="s">
        <v>277</v>
      </c>
      <c r="D268" s="161"/>
      <c r="E268" s="162">
        <v>1540</v>
      </c>
      <c r="F268" s="163"/>
      <c r="G268" s="164"/>
      <c r="H268" s="165"/>
      <c r="I268" s="158"/>
      <c r="J268" s="166"/>
      <c r="K268" s="158"/>
      <c r="M268" s="159" t="s">
        <v>277</v>
      </c>
      <c r="O268" s="145"/>
      <c r="Z268" s="145"/>
      <c r="AA268" s="145"/>
      <c r="AB268" s="145"/>
      <c r="AC268" s="145"/>
      <c r="AD268" s="145"/>
      <c r="AE268" s="145"/>
      <c r="AF268" s="145"/>
      <c r="AG268" s="145"/>
      <c r="AH268" s="145"/>
      <c r="AI268" s="145"/>
      <c r="AJ268" s="145"/>
      <c r="AK268" s="145"/>
      <c r="AL268" s="145"/>
      <c r="AM268" s="145"/>
      <c r="AN268" s="145"/>
      <c r="AO268" s="145"/>
      <c r="AP268" s="145"/>
      <c r="AQ268" s="145"/>
      <c r="AR268" s="145"/>
      <c r="AS268" s="145"/>
      <c r="AT268" s="145"/>
      <c r="AU268" s="145"/>
      <c r="AV268" s="145"/>
      <c r="AW268" s="145"/>
      <c r="AX268" s="145"/>
      <c r="AY268" s="145"/>
      <c r="AZ268" s="145"/>
      <c r="BA268" s="145"/>
      <c r="BB268" s="145"/>
      <c r="BC268" s="145"/>
      <c r="BD268" s="167" t="str">
        <f>C267</f>
        <v>netkaná geotextilie</v>
      </c>
      <c r="BE268" s="145"/>
      <c r="BF268" s="145"/>
      <c r="BG268" s="145"/>
      <c r="BH268" s="145"/>
      <c r="BI268" s="145"/>
    </row>
    <row r="269" spans="1:104">
      <c r="A269" s="168" t="s">
        <v>50</v>
      </c>
      <c r="B269" s="169" t="s">
        <v>270</v>
      </c>
      <c r="C269" s="170" t="s">
        <v>271</v>
      </c>
      <c r="D269" s="171"/>
      <c r="E269" s="172"/>
      <c r="F269" s="172"/>
      <c r="G269" s="173">
        <f>SUM(G262:G268)</f>
        <v>0</v>
      </c>
      <c r="H269" s="174"/>
      <c r="I269" s="173">
        <f>SUM(I262:I268)</f>
        <v>1.1465999999999998</v>
      </c>
      <c r="J269" s="175"/>
      <c r="K269" s="173">
        <f>SUM(K262:K268)</f>
        <v>0</v>
      </c>
      <c r="O269" s="145"/>
      <c r="X269" s="176">
        <f>K269</f>
        <v>0</v>
      </c>
      <c r="Y269" s="176">
        <f>I269</f>
        <v>1.1465999999999998</v>
      </c>
      <c r="Z269" s="155">
        <f>G269</f>
        <v>0</v>
      </c>
      <c r="AA269" s="145"/>
      <c r="AB269" s="145"/>
      <c r="AC269" s="145"/>
      <c r="AD269" s="145"/>
      <c r="AE269" s="145"/>
      <c r="AF269" s="145"/>
      <c r="AG269" s="145"/>
      <c r="AH269" s="145"/>
      <c r="AI269" s="145"/>
      <c r="AJ269" s="145"/>
      <c r="AK269" s="145"/>
      <c r="AL269" s="145"/>
      <c r="AM269" s="145"/>
      <c r="AN269" s="145"/>
      <c r="AO269" s="145"/>
      <c r="AP269" s="145"/>
      <c r="AQ269" s="145"/>
      <c r="AR269" s="145"/>
      <c r="AS269" s="145"/>
      <c r="AT269" s="145"/>
      <c r="AU269" s="145"/>
      <c r="AV269" s="145"/>
      <c r="AW269" s="145"/>
      <c r="AX269" s="145"/>
      <c r="AY269" s="145"/>
      <c r="AZ269" s="145"/>
      <c r="BA269" s="177"/>
      <c r="BB269" s="177"/>
      <c r="BC269" s="177"/>
      <c r="BD269" s="177"/>
      <c r="BE269" s="177"/>
      <c r="BF269" s="177"/>
      <c r="BG269" s="145"/>
      <c r="BH269" s="145"/>
      <c r="BI269" s="145"/>
    </row>
    <row r="270" spans="1:104" ht="14.25" customHeight="1">
      <c r="A270" s="135" t="s">
        <v>46</v>
      </c>
      <c r="B270" s="136" t="s">
        <v>280</v>
      </c>
      <c r="C270" s="137" t="s">
        <v>281</v>
      </c>
      <c r="D270" s="138"/>
      <c r="E270" s="139"/>
      <c r="F270" s="139"/>
      <c r="G270" s="140"/>
      <c r="H270" s="141"/>
      <c r="I270" s="142"/>
      <c r="J270" s="143"/>
      <c r="K270" s="144"/>
      <c r="O270" s="145"/>
    </row>
    <row r="271" spans="1:104">
      <c r="A271" s="146">
        <v>72</v>
      </c>
      <c r="B271" s="147" t="s">
        <v>282</v>
      </c>
      <c r="C271" s="148" t="s">
        <v>283</v>
      </c>
      <c r="D271" s="149" t="s">
        <v>54</v>
      </c>
      <c r="E271" s="150">
        <v>625</v>
      </c>
      <c r="F271" s="151">
        <v>0</v>
      </c>
      <c r="G271" s="152">
        <f>E271*F271</f>
        <v>0</v>
      </c>
      <c r="H271" s="153">
        <v>0.57699999999999996</v>
      </c>
      <c r="I271" s="154">
        <f>E271*H271</f>
        <v>360.625</v>
      </c>
      <c r="J271" s="153">
        <v>0</v>
      </c>
      <c r="K271" s="154">
        <f>E271*J271</f>
        <v>0</v>
      </c>
      <c r="O271" s="145"/>
      <c r="Z271" s="145"/>
      <c r="AA271" s="145">
        <v>1</v>
      </c>
      <c r="AB271" s="145">
        <v>1</v>
      </c>
      <c r="AC271" s="145">
        <v>1</v>
      </c>
      <c r="AD271" s="145"/>
      <c r="AE271" s="145"/>
      <c r="AF271" s="145"/>
      <c r="AG271" s="145"/>
      <c r="AH271" s="145"/>
      <c r="AI271" s="145"/>
      <c r="AJ271" s="145"/>
      <c r="AK271" s="145"/>
      <c r="AL271" s="145"/>
      <c r="AM271" s="145"/>
      <c r="AN271" s="145"/>
      <c r="AO271" s="145"/>
      <c r="AP271" s="145"/>
      <c r="AQ271" s="145"/>
      <c r="AR271" s="145"/>
      <c r="AS271" s="145"/>
      <c r="AT271" s="145"/>
      <c r="AU271" s="145"/>
      <c r="AV271" s="145"/>
      <c r="AW271" s="145"/>
      <c r="AX271" s="145"/>
      <c r="AY271" s="145"/>
      <c r="AZ271" s="155">
        <f>G271</f>
        <v>0</v>
      </c>
      <c r="BA271" s="145"/>
      <c r="BB271" s="145"/>
      <c r="BC271" s="145"/>
      <c r="BD271" s="145"/>
      <c r="BE271" s="145"/>
      <c r="BF271" s="145"/>
      <c r="BG271" s="145"/>
      <c r="BH271" s="145"/>
      <c r="BI271" s="145"/>
      <c r="CA271" s="145">
        <v>1</v>
      </c>
      <c r="CB271" s="145">
        <v>1</v>
      </c>
      <c r="CZ271" s="108">
        <v>1</v>
      </c>
    </row>
    <row r="272" spans="1:104">
      <c r="A272" s="156"/>
      <c r="B272" s="157"/>
      <c r="C272" s="160" t="s">
        <v>284</v>
      </c>
      <c r="D272" s="161"/>
      <c r="E272" s="162">
        <v>625</v>
      </c>
      <c r="F272" s="163"/>
      <c r="G272" s="164"/>
      <c r="H272" s="165"/>
      <c r="I272" s="158"/>
      <c r="J272" s="166"/>
      <c r="K272" s="158"/>
      <c r="M272" s="159" t="s">
        <v>284</v>
      </c>
      <c r="O272" s="145"/>
      <c r="Z272" s="145"/>
      <c r="AA272" s="145"/>
      <c r="AB272" s="145"/>
      <c r="AC272" s="145"/>
      <c r="AD272" s="145"/>
      <c r="AE272" s="145"/>
      <c r="AF272" s="145"/>
      <c r="AG272" s="145"/>
      <c r="AH272" s="145"/>
      <c r="AI272" s="145"/>
      <c r="AJ272" s="145"/>
      <c r="AK272" s="145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45"/>
      <c r="AV272" s="145"/>
      <c r="AW272" s="145"/>
      <c r="AX272" s="145"/>
      <c r="AY272" s="145"/>
      <c r="AZ272" s="145"/>
      <c r="BA272" s="145"/>
      <c r="BB272" s="145"/>
      <c r="BC272" s="145"/>
      <c r="BD272" s="167" t="str">
        <f>C271</f>
        <v>Podklad z kameniva drceného 0-125 mm, sanace</v>
      </c>
      <c r="BE272" s="145"/>
      <c r="BF272" s="145"/>
      <c r="BG272" s="145"/>
      <c r="BH272" s="145"/>
      <c r="BI272" s="145"/>
    </row>
    <row r="273" spans="1:104" ht="22.5">
      <c r="A273" s="146">
        <v>73</v>
      </c>
      <c r="B273" s="147" t="s">
        <v>285</v>
      </c>
      <c r="C273" s="148" t="s">
        <v>286</v>
      </c>
      <c r="D273" s="149" t="s">
        <v>49</v>
      </c>
      <c r="E273" s="150">
        <v>60</v>
      </c>
      <c r="F273" s="151">
        <v>0</v>
      </c>
      <c r="G273" s="152">
        <f>E273*F273</f>
        <v>0</v>
      </c>
      <c r="H273" s="153">
        <v>0.71643999999999997</v>
      </c>
      <c r="I273" s="154">
        <f>E273*H273</f>
        <v>42.986399999999996</v>
      </c>
      <c r="J273" s="153">
        <v>0</v>
      </c>
      <c r="K273" s="154">
        <f>E273*J273</f>
        <v>0</v>
      </c>
      <c r="O273" s="145"/>
      <c r="Z273" s="145"/>
      <c r="AA273" s="145">
        <v>1</v>
      </c>
      <c r="AB273" s="145">
        <v>1</v>
      </c>
      <c r="AC273" s="145">
        <v>1</v>
      </c>
      <c r="AD273" s="145"/>
      <c r="AE273" s="145"/>
      <c r="AF273" s="145"/>
      <c r="AG273" s="145"/>
      <c r="AH273" s="145"/>
      <c r="AI273" s="145"/>
      <c r="AJ273" s="145"/>
      <c r="AK273" s="145"/>
      <c r="AL273" s="145"/>
      <c r="AM273" s="145"/>
      <c r="AN273" s="145"/>
      <c r="AO273" s="145"/>
      <c r="AP273" s="145"/>
      <c r="AQ273" s="145"/>
      <c r="AR273" s="145"/>
      <c r="AS273" s="145"/>
      <c r="AT273" s="145"/>
      <c r="AU273" s="145"/>
      <c r="AV273" s="145"/>
      <c r="AW273" s="145"/>
      <c r="AX273" s="145"/>
      <c r="AY273" s="145"/>
      <c r="AZ273" s="155">
        <f>G273</f>
        <v>0</v>
      </c>
      <c r="BA273" s="145"/>
      <c r="BB273" s="145"/>
      <c r="BC273" s="145"/>
      <c r="BD273" s="145"/>
      <c r="BE273" s="145"/>
      <c r="BF273" s="145"/>
      <c r="BG273" s="145"/>
      <c r="BH273" s="145"/>
      <c r="BI273" s="145"/>
      <c r="CA273" s="145">
        <v>1</v>
      </c>
      <c r="CB273" s="145">
        <v>1</v>
      </c>
      <c r="CZ273" s="108">
        <v>1</v>
      </c>
    </row>
    <row r="274" spans="1:104">
      <c r="A274" s="156"/>
      <c r="B274" s="157"/>
      <c r="C274" s="160" t="s">
        <v>287</v>
      </c>
      <c r="D274" s="161"/>
      <c r="E274" s="162">
        <v>60</v>
      </c>
      <c r="F274" s="163"/>
      <c r="G274" s="164"/>
      <c r="H274" s="165"/>
      <c r="I274" s="158"/>
      <c r="J274" s="166"/>
      <c r="K274" s="158"/>
      <c r="M274" s="159" t="s">
        <v>287</v>
      </c>
      <c r="O274" s="145"/>
      <c r="Z274" s="145"/>
      <c r="AA274" s="145"/>
      <c r="AB274" s="145"/>
      <c r="AC274" s="145"/>
      <c r="AD274" s="145"/>
      <c r="AE274" s="145"/>
      <c r="AF274" s="145"/>
      <c r="AG274" s="145"/>
      <c r="AH274" s="145"/>
      <c r="AI274" s="145"/>
      <c r="AJ274" s="145"/>
      <c r="AK274" s="145"/>
      <c r="AL274" s="145"/>
      <c r="AM274" s="145"/>
      <c r="AN274" s="145"/>
      <c r="AO274" s="145"/>
      <c r="AP274" s="145"/>
      <c r="AQ274" s="145"/>
      <c r="AR274" s="145"/>
      <c r="AS274" s="145"/>
      <c r="AT274" s="145"/>
      <c r="AU274" s="145"/>
      <c r="AV274" s="145"/>
      <c r="AW274" s="145"/>
      <c r="AX274" s="145"/>
      <c r="AY274" s="145"/>
      <c r="AZ274" s="145"/>
      <c r="BA274" s="145"/>
      <c r="BB274" s="145"/>
      <c r="BC274" s="145"/>
      <c r="BD274" s="167" t="str">
        <f>C273</f>
        <v>Podklad z kam.drceného 32-63 s výplň.kamen. 30 cm propustek</v>
      </c>
      <c r="BE274" s="145"/>
      <c r="BF274" s="145"/>
      <c r="BG274" s="145"/>
      <c r="BH274" s="145"/>
      <c r="BI274" s="145"/>
    </row>
    <row r="275" spans="1:104">
      <c r="A275" s="168" t="s">
        <v>50</v>
      </c>
      <c r="B275" s="169" t="s">
        <v>280</v>
      </c>
      <c r="C275" s="170" t="s">
        <v>281</v>
      </c>
      <c r="D275" s="171"/>
      <c r="E275" s="172"/>
      <c r="F275" s="172"/>
      <c r="G275" s="173">
        <f>SUM(G270:G274)</f>
        <v>0</v>
      </c>
      <c r="H275" s="174"/>
      <c r="I275" s="173">
        <f>SUM(I270:I274)</f>
        <v>403.6114</v>
      </c>
      <c r="J275" s="175"/>
      <c r="K275" s="173">
        <f>SUM(K270:K274)</f>
        <v>0</v>
      </c>
      <c r="O275" s="145"/>
      <c r="X275" s="176">
        <f>K275</f>
        <v>0</v>
      </c>
      <c r="Y275" s="176">
        <f>I275</f>
        <v>403.6114</v>
      </c>
      <c r="Z275" s="155">
        <f>G275</f>
        <v>0</v>
      </c>
      <c r="AA275" s="145"/>
      <c r="AB275" s="145"/>
      <c r="AC275" s="145"/>
      <c r="AD275" s="145"/>
      <c r="AE275" s="145"/>
      <c r="AF275" s="145"/>
      <c r="AG275" s="145"/>
      <c r="AH275" s="145"/>
      <c r="AI275" s="145"/>
      <c r="AJ275" s="145"/>
      <c r="AK275" s="145"/>
      <c r="AL275" s="145"/>
      <c r="AM275" s="145"/>
      <c r="AN275" s="145"/>
      <c r="AO275" s="145"/>
      <c r="AP275" s="145"/>
      <c r="AQ275" s="145"/>
      <c r="AR275" s="145"/>
      <c r="AS275" s="145"/>
      <c r="AT275" s="145"/>
      <c r="AU275" s="145"/>
      <c r="AV275" s="145"/>
      <c r="AW275" s="145"/>
      <c r="AX275" s="145"/>
      <c r="AY275" s="145"/>
      <c r="AZ275" s="145"/>
      <c r="BA275" s="177"/>
      <c r="BB275" s="177"/>
      <c r="BC275" s="177"/>
      <c r="BD275" s="177"/>
      <c r="BE275" s="177"/>
      <c r="BF275" s="177"/>
      <c r="BG275" s="145"/>
      <c r="BH275" s="145"/>
      <c r="BI275" s="145"/>
    </row>
    <row r="276" spans="1:104" ht="14.25" customHeight="1">
      <c r="A276" s="135" t="s">
        <v>46</v>
      </c>
      <c r="B276" s="136" t="s">
        <v>288</v>
      </c>
      <c r="C276" s="137" t="s">
        <v>289</v>
      </c>
      <c r="D276" s="138"/>
      <c r="E276" s="139"/>
      <c r="F276" s="139"/>
      <c r="G276" s="140"/>
      <c r="H276" s="141"/>
      <c r="I276" s="142"/>
      <c r="J276" s="143"/>
      <c r="K276" s="144"/>
      <c r="O276" s="145"/>
    </row>
    <row r="277" spans="1:104">
      <c r="A277" s="146">
        <v>74</v>
      </c>
      <c r="B277" s="147" t="s">
        <v>290</v>
      </c>
      <c r="C277" s="148" t="s">
        <v>291</v>
      </c>
      <c r="D277" s="149" t="s">
        <v>292</v>
      </c>
      <c r="E277" s="150">
        <v>332</v>
      </c>
      <c r="F277" s="151">
        <v>0</v>
      </c>
      <c r="G277" s="152">
        <f>E277*F277</f>
        <v>0</v>
      </c>
      <c r="H277" s="153">
        <v>0</v>
      </c>
      <c r="I277" s="154">
        <f>E277*H277</f>
        <v>0</v>
      </c>
      <c r="J277" s="153"/>
      <c r="K277" s="154">
        <f>E277*J277</f>
        <v>0</v>
      </c>
      <c r="O277" s="145"/>
      <c r="Z277" s="145"/>
      <c r="AA277" s="145">
        <v>12</v>
      </c>
      <c r="AB277" s="145">
        <v>0</v>
      </c>
      <c r="AC277" s="145">
        <v>54</v>
      </c>
      <c r="AD277" s="145"/>
      <c r="AE277" s="145"/>
      <c r="AF277" s="145"/>
      <c r="AG277" s="145"/>
      <c r="AH277" s="145"/>
      <c r="AI277" s="145"/>
      <c r="AJ277" s="145"/>
      <c r="AK277" s="145"/>
      <c r="AL277" s="145"/>
      <c r="AM277" s="145"/>
      <c r="AN277" s="145"/>
      <c r="AO277" s="145"/>
      <c r="AP277" s="145"/>
      <c r="AQ277" s="145"/>
      <c r="AR277" s="145"/>
      <c r="AS277" s="145"/>
      <c r="AT277" s="145"/>
      <c r="AU277" s="145"/>
      <c r="AV277" s="145"/>
      <c r="AW277" s="145"/>
      <c r="AX277" s="145"/>
      <c r="AY277" s="145"/>
      <c r="AZ277" s="155">
        <f>G277</f>
        <v>0</v>
      </c>
      <c r="BA277" s="145"/>
      <c r="BB277" s="145"/>
      <c r="BC277" s="145"/>
      <c r="BD277" s="145"/>
      <c r="BE277" s="145"/>
      <c r="BF277" s="145"/>
      <c r="BG277" s="145"/>
      <c r="BH277" s="145"/>
      <c r="BI277" s="145"/>
      <c r="CA277" s="145">
        <v>12</v>
      </c>
      <c r="CB277" s="145">
        <v>0</v>
      </c>
      <c r="CZ277" s="108">
        <v>4</v>
      </c>
    </row>
    <row r="278" spans="1:104">
      <c r="A278" s="146">
        <v>75</v>
      </c>
      <c r="B278" s="147" t="s">
        <v>290</v>
      </c>
      <c r="C278" s="148" t="s">
        <v>293</v>
      </c>
      <c r="D278" s="149" t="s">
        <v>292</v>
      </c>
      <c r="E278" s="150">
        <v>14</v>
      </c>
      <c r="F278" s="151">
        <v>0</v>
      </c>
      <c r="G278" s="152">
        <f>E278*F278</f>
        <v>0</v>
      </c>
      <c r="H278" s="153">
        <v>0</v>
      </c>
      <c r="I278" s="154">
        <f>E278*H278</f>
        <v>0</v>
      </c>
      <c r="J278" s="153"/>
      <c r="K278" s="154">
        <f>E278*J278</f>
        <v>0</v>
      </c>
      <c r="O278" s="145"/>
      <c r="Z278" s="145"/>
      <c r="AA278" s="145">
        <v>12</v>
      </c>
      <c r="AB278" s="145">
        <v>0</v>
      </c>
      <c r="AC278" s="145">
        <v>55</v>
      </c>
      <c r="AD278" s="145"/>
      <c r="AE278" s="145"/>
      <c r="AF278" s="145"/>
      <c r="AG278" s="145"/>
      <c r="AH278" s="145"/>
      <c r="AI278" s="145"/>
      <c r="AJ278" s="145"/>
      <c r="AK278" s="145"/>
      <c r="AL278" s="145"/>
      <c r="AM278" s="145"/>
      <c r="AN278" s="145"/>
      <c r="AO278" s="145"/>
      <c r="AP278" s="145"/>
      <c r="AQ278" s="145"/>
      <c r="AR278" s="145"/>
      <c r="AS278" s="145"/>
      <c r="AT278" s="145"/>
      <c r="AU278" s="145"/>
      <c r="AV278" s="145"/>
      <c r="AW278" s="145"/>
      <c r="AX278" s="145"/>
      <c r="AY278" s="145"/>
      <c r="AZ278" s="155">
        <f>G278</f>
        <v>0</v>
      </c>
      <c r="BA278" s="145"/>
      <c r="BB278" s="145"/>
      <c r="BC278" s="145"/>
      <c r="BD278" s="145"/>
      <c r="BE278" s="145"/>
      <c r="BF278" s="145"/>
      <c r="BG278" s="145"/>
      <c r="BH278" s="145"/>
      <c r="BI278" s="145"/>
      <c r="CA278" s="145">
        <v>12</v>
      </c>
      <c r="CB278" s="145">
        <v>0</v>
      </c>
      <c r="CZ278" s="108">
        <v>4</v>
      </c>
    </row>
    <row r="279" spans="1:104">
      <c r="A279" s="146">
        <v>76</v>
      </c>
      <c r="B279" s="147" t="s">
        <v>290</v>
      </c>
      <c r="C279" s="148" t="s">
        <v>294</v>
      </c>
      <c r="D279" s="149" t="s">
        <v>295</v>
      </c>
      <c r="E279" s="150">
        <v>14</v>
      </c>
      <c r="F279" s="151">
        <v>0</v>
      </c>
      <c r="G279" s="152">
        <f>E279*F279</f>
        <v>0</v>
      </c>
      <c r="H279" s="153">
        <v>0</v>
      </c>
      <c r="I279" s="154">
        <f>E279*H279</f>
        <v>0</v>
      </c>
      <c r="J279" s="153"/>
      <c r="K279" s="154">
        <f>E279*J279</f>
        <v>0</v>
      </c>
      <c r="O279" s="145"/>
      <c r="Z279" s="145"/>
      <c r="AA279" s="145">
        <v>12</v>
      </c>
      <c r="AB279" s="145">
        <v>0</v>
      </c>
      <c r="AC279" s="145">
        <v>52</v>
      </c>
      <c r="AD279" s="145"/>
      <c r="AE279" s="145"/>
      <c r="AF279" s="145"/>
      <c r="AG279" s="145"/>
      <c r="AH279" s="145"/>
      <c r="AI279" s="145"/>
      <c r="AJ279" s="145"/>
      <c r="AK279" s="145"/>
      <c r="AL279" s="145"/>
      <c r="AM279" s="145"/>
      <c r="AN279" s="145"/>
      <c r="AO279" s="145"/>
      <c r="AP279" s="145"/>
      <c r="AQ279" s="145"/>
      <c r="AR279" s="145"/>
      <c r="AS279" s="145"/>
      <c r="AT279" s="145"/>
      <c r="AU279" s="145"/>
      <c r="AV279" s="145"/>
      <c r="AW279" s="145"/>
      <c r="AX279" s="145"/>
      <c r="AY279" s="145"/>
      <c r="AZ279" s="155">
        <f>G279</f>
        <v>0</v>
      </c>
      <c r="BA279" s="145"/>
      <c r="BB279" s="145"/>
      <c r="BC279" s="145"/>
      <c r="BD279" s="145"/>
      <c r="BE279" s="145"/>
      <c r="BF279" s="145"/>
      <c r="BG279" s="145"/>
      <c r="BH279" s="145"/>
      <c r="BI279" s="145"/>
      <c r="CA279" s="145">
        <v>12</v>
      </c>
      <c r="CB279" s="145">
        <v>0</v>
      </c>
      <c r="CZ279" s="108">
        <v>4</v>
      </c>
    </row>
    <row r="280" spans="1:104">
      <c r="A280" s="146">
        <v>77</v>
      </c>
      <c r="B280" s="147" t="s">
        <v>290</v>
      </c>
      <c r="C280" s="148" t="s">
        <v>296</v>
      </c>
      <c r="D280" s="149" t="s">
        <v>292</v>
      </c>
      <c r="E280" s="150">
        <v>332</v>
      </c>
      <c r="F280" s="151">
        <v>0</v>
      </c>
      <c r="G280" s="152">
        <f>E280*F280</f>
        <v>0</v>
      </c>
      <c r="H280" s="153">
        <v>0</v>
      </c>
      <c r="I280" s="154">
        <f>E280*H280</f>
        <v>0</v>
      </c>
      <c r="J280" s="153"/>
      <c r="K280" s="154">
        <f>E280*J280</f>
        <v>0</v>
      </c>
      <c r="O280" s="145"/>
      <c r="Z280" s="145"/>
      <c r="AA280" s="145">
        <v>12</v>
      </c>
      <c r="AB280" s="145">
        <v>0</v>
      </c>
      <c r="AC280" s="145">
        <v>53</v>
      </c>
      <c r="AD280" s="145"/>
      <c r="AE280" s="145"/>
      <c r="AF280" s="145"/>
      <c r="AG280" s="145"/>
      <c r="AH280" s="145"/>
      <c r="AI280" s="145"/>
      <c r="AJ280" s="145"/>
      <c r="AK280" s="145"/>
      <c r="AL280" s="145"/>
      <c r="AM280" s="145"/>
      <c r="AN280" s="145"/>
      <c r="AO280" s="145"/>
      <c r="AP280" s="145"/>
      <c r="AQ280" s="145"/>
      <c r="AR280" s="145"/>
      <c r="AS280" s="145"/>
      <c r="AT280" s="145"/>
      <c r="AU280" s="145"/>
      <c r="AV280" s="145"/>
      <c r="AW280" s="145"/>
      <c r="AX280" s="145"/>
      <c r="AY280" s="145"/>
      <c r="AZ280" s="155">
        <f>G280</f>
        <v>0</v>
      </c>
      <c r="BA280" s="145"/>
      <c r="BB280" s="145"/>
      <c r="BC280" s="145"/>
      <c r="BD280" s="145"/>
      <c r="BE280" s="145"/>
      <c r="BF280" s="145"/>
      <c r="BG280" s="145"/>
      <c r="BH280" s="145"/>
      <c r="BI280" s="145"/>
      <c r="CA280" s="145">
        <v>12</v>
      </c>
      <c r="CB280" s="145">
        <v>0</v>
      </c>
      <c r="CZ280" s="108">
        <v>4</v>
      </c>
    </row>
    <row r="281" spans="1:104">
      <c r="A281" s="146">
        <v>78</v>
      </c>
      <c r="B281" s="147" t="s">
        <v>290</v>
      </c>
      <c r="C281" s="148" t="s">
        <v>297</v>
      </c>
      <c r="D281" s="149" t="s">
        <v>292</v>
      </c>
      <c r="E281" s="150">
        <v>14</v>
      </c>
      <c r="F281" s="151">
        <v>0</v>
      </c>
      <c r="G281" s="152">
        <f>E281*F281</f>
        <v>0</v>
      </c>
      <c r="H281" s="153">
        <v>0</v>
      </c>
      <c r="I281" s="154">
        <f>E281*H281</f>
        <v>0</v>
      </c>
      <c r="J281" s="153"/>
      <c r="K281" s="154">
        <f>E281*J281</f>
        <v>0</v>
      </c>
      <c r="O281" s="145"/>
      <c r="Z281" s="145"/>
      <c r="AA281" s="145">
        <v>12</v>
      </c>
      <c r="AB281" s="145">
        <v>0</v>
      </c>
      <c r="AC281" s="145">
        <v>56</v>
      </c>
      <c r="AD281" s="145"/>
      <c r="AE281" s="145"/>
      <c r="AF281" s="145"/>
      <c r="AG281" s="145"/>
      <c r="AH281" s="145"/>
      <c r="AI281" s="145"/>
      <c r="AJ281" s="145"/>
      <c r="AK281" s="145"/>
      <c r="AL281" s="145"/>
      <c r="AM281" s="145"/>
      <c r="AN281" s="145"/>
      <c r="AO281" s="145"/>
      <c r="AP281" s="145"/>
      <c r="AQ281" s="145"/>
      <c r="AR281" s="145"/>
      <c r="AS281" s="145"/>
      <c r="AT281" s="145"/>
      <c r="AU281" s="145"/>
      <c r="AV281" s="145"/>
      <c r="AW281" s="145"/>
      <c r="AX281" s="145"/>
      <c r="AY281" s="145"/>
      <c r="AZ281" s="155">
        <f>G281</f>
        <v>0</v>
      </c>
      <c r="BA281" s="145"/>
      <c r="BB281" s="145"/>
      <c r="BC281" s="145"/>
      <c r="BD281" s="145"/>
      <c r="BE281" s="145"/>
      <c r="BF281" s="145"/>
      <c r="BG281" s="145"/>
      <c r="BH281" s="145"/>
      <c r="BI281" s="145"/>
      <c r="CA281" s="145">
        <v>12</v>
      </c>
      <c r="CB281" s="145">
        <v>0</v>
      </c>
      <c r="CZ281" s="108">
        <v>4</v>
      </c>
    </row>
    <row r="282" spans="1:104">
      <c r="A282" s="146">
        <v>79</v>
      </c>
      <c r="B282" s="147" t="s">
        <v>290</v>
      </c>
      <c r="C282" s="148" t="s">
        <v>298</v>
      </c>
      <c r="D282" s="149" t="s">
        <v>292</v>
      </c>
      <c r="E282" s="150">
        <v>14</v>
      </c>
      <c r="F282" s="151">
        <v>0</v>
      </c>
      <c r="G282" s="152">
        <f>E282*F282</f>
        <v>0</v>
      </c>
      <c r="H282" s="153">
        <v>0</v>
      </c>
      <c r="I282" s="154">
        <f>E282*H282</f>
        <v>0</v>
      </c>
      <c r="J282" s="153"/>
      <c r="K282" s="154">
        <f>E282*J282</f>
        <v>0</v>
      </c>
      <c r="O282" s="145"/>
      <c r="Z282" s="145"/>
      <c r="AA282" s="145">
        <v>12</v>
      </c>
      <c r="AB282" s="145">
        <v>0</v>
      </c>
      <c r="AC282" s="145">
        <v>59</v>
      </c>
      <c r="AD282" s="145"/>
      <c r="AE282" s="145"/>
      <c r="AF282" s="145"/>
      <c r="AG282" s="145"/>
      <c r="AH282" s="145"/>
      <c r="AI282" s="145"/>
      <c r="AJ282" s="145"/>
      <c r="AK282" s="145"/>
      <c r="AL282" s="145"/>
      <c r="AM282" s="145"/>
      <c r="AN282" s="145"/>
      <c r="AO282" s="145"/>
      <c r="AP282" s="145"/>
      <c r="AQ282" s="145"/>
      <c r="AR282" s="145"/>
      <c r="AS282" s="145"/>
      <c r="AT282" s="145"/>
      <c r="AU282" s="145"/>
      <c r="AV282" s="145"/>
      <c r="AW282" s="145"/>
      <c r="AX282" s="145"/>
      <c r="AY282" s="145"/>
      <c r="AZ282" s="155">
        <f>G282</f>
        <v>0</v>
      </c>
      <c r="BA282" s="145"/>
      <c r="BB282" s="145"/>
      <c r="BC282" s="145"/>
      <c r="BD282" s="145"/>
      <c r="BE282" s="145"/>
      <c r="BF282" s="145"/>
      <c r="BG282" s="145"/>
      <c r="BH282" s="145"/>
      <c r="BI282" s="145"/>
      <c r="CA282" s="145">
        <v>12</v>
      </c>
      <c r="CB282" s="145">
        <v>0</v>
      </c>
      <c r="CZ282" s="108">
        <v>4</v>
      </c>
    </row>
    <row r="283" spans="1:104">
      <c r="A283" s="146">
        <v>80</v>
      </c>
      <c r="B283" s="147" t="s">
        <v>290</v>
      </c>
      <c r="C283" s="148" t="s">
        <v>299</v>
      </c>
      <c r="D283" s="149" t="s">
        <v>49</v>
      </c>
      <c r="E283" s="150">
        <v>370</v>
      </c>
      <c r="F283" s="151">
        <v>0</v>
      </c>
      <c r="G283" s="152">
        <f>E283*F283</f>
        <v>0</v>
      </c>
      <c r="H283" s="153">
        <v>0</v>
      </c>
      <c r="I283" s="154">
        <f>E283*H283</f>
        <v>0</v>
      </c>
      <c r="J283" s="153"/>
      <c r="K283" s="154">
        <f>E283*J283</f>
        <v>0</v>
      </c>
      <c r="O283" s="145"/>
      <c r="Z283" s="145"/>
      <c r="AA283" s="145">
        <v>12</v>
      </c>
      <c r="AB283" s="145">
        <v>0</v>
      </c>
      <c r="AC283" s="145">
        <v>60</v>
      </c>
      <c r="AD283" s="145"/>
      <c r="AE283" s="145"/>
      <c r="AF283" s="145"/>
      <c r="AG283" s="145"/>
      <c r="AH283" s="145"/>
      <c r="AI283" s="145"/>
      <c r="AJ283" s="145"/>
      <c r="AK283" s="145"/>
      <c r="AL283" s="145"/>
      <c r="AM283" s="145"/>
      <c r="AN283" s="145"/>
      <c r="AO283" s="145"/>
      <c r="AP283" s="145"/>
      <c r="AQ283" s="145"/>
      <c r="AR283" s="145"/>
      <c r="AS283" s="145"/>
      <c r="AT283" s="145"/>
      <c r="AU283" s="145"/>
      <c r="AV283" s="145"/>
      <c r="AW283" s="145"/>
      <c r="AX283" s="145"/>
      <c r="AY283" s="145"/>
      <c r="AZ283" s="155">
        <f>G283</f>
        <v>0</v>
      </c>
      <c r="BA283" s="145"/>
      <c r="BB283" s="145"/>
      <c r="BC283" s="145"/>
      <c r="BD283" s="145"/>
      <c r="BE283" s="145"/>
      <c r="BF283" s="145"/>
      <c r="BG283" s="145"/>
      <c r="BH283" s="145"/>
      <c r="BI283" s="145"/>
      <c r="CA283" s="145">
        <v>12</v>
      </c>
      <c r="CB283" s="145">
        <v>0</v>
      </c>
      <c r="CZ283" s="108">
        <v>4</v>
      </c>
    </row>
    <row r="284" spans="1:104">
      <c r="A284" s="146">
        <v>81</v>
      </c>
      <c r="B284" s="147" t="s">
        <v>290</v>
      </c>
      <c r="C284" s="148" t="s">
        <v>300</v>
      </c>
      <c r="D284" s="149" t="s">
        <v>54</v>
      </c>
      <c r="E284" s="150">
        <v>105</v>
      </c>
      <c r="F284" s="151">
        <v>0</v>
      </c>
      <c r="G284" s="152">
        <f>E284*F284</f>
        <v>0</v>
      </c>
      <c r="H284" s="153">
        <v>0</v>
      </c>
      <c r="I284" s="154">
        <f>E284*H284</f>
        <v>0</v>
      </c>
      <c r="J284" s="153"/>
      <c r="K284" s="154">
        <f>E284*J284</f>
        <v>0</v>
      </c>
      <c r="O284" s="145"/>
      <c r="Z284" s="145"/>
      <c r="AA284" s="145">
        <v>12</v>
      </c>
      <c r="AB284" s="145">
        <v>0</v>
      </c>
      <c r="AC284" s="145">
        <v>57</v>
      </c>
      <c r="AD284" s="145"/>
      <c r="AE284" s="145"/>
      <c r="AF284" s="145"/>
      <c r="AG284" s="145"/>
      <c r="AH284" s="145"/>
      <c r="AI284" s="145"/>
      <c r="AJ284" s="145"/>
      <c r="AK284" s="145"/>
      <c r="AL284" s="145"/>
      <c r="AM284" s="145"/>
      <c r="AN284" s="145"/>
      <c r="AO284" s="145"/>
      <c r="AP284" s="145"/>
      <c r="AQ284" s="145"/>
      <c r="AR284" s="145"/>
      <c r="AS284" s="145"/>
      <c r="AT284" s="145"/>
      <c r="AU284" s="145"/>
      <c r="AV284" s="145"/>
      <c r="AW284" s="145"/>
      <c r="AX284" s="145"/>
      <c r="AY284" s="145"/>
      <c r="AZ284" s="155">
        <f>G284</f>
        <v>0</v>
      </c>
      <c r="BA284" s="145"/>
      <c r="BB284" s="145"/>
      <c r="BC284" s="145"/>
      <c r="BD284" s="145"/>
      <c r="BE284" s="145"/>
      <c r="BF284" s="145"/>
      <c r="BG284" s="145"/>
      <c r="BH284" s="145"/>
      <c r="BI284" s="145"/>
      <c r="CA284" s="145">
        <v>12</v>
      </c>
      <c r="CB284" s="145">
        <v>0</v>
      </c>
      <c r="CZ284" s="108">
        <v>4</v>
      </c>
    </row>
    <row r="285" spans="1:104">
      <c r="A285" s="146">
        <v>82</v>
      </c>
      <c r="B285" s="147" t="s">
        <v>290</v>
      </c>
      <c r="C285" s="148" t="s">
        <v>301</v>
      </c>
      <c r="D285" s="149" t="s">
        <v>292</v>
      </c>
      <c r="E285" s="150">
        <v>100</v>
      </c>
      <c r="F285" s="151">
        <v>0</v>
      </c>
      <c r="G285" s="152">
        <f>E285*F285</f>
        <v>0</v>
      </c>
      <c r="H285" s="153">
        <v>0</v>
      </c>
      <c r="I285" s="154">
        <f>E285*H285</f>
        <v>0</v>
      </c>
      <c r="J285" s="153"/>
      <c r="K285" s="154">
        <f>E285*J285</f>
        <v>0</v>
      </c>
      <c r="O285" s="145"/>
      <c r="Z285" s="145"/>
      <c r="AA285" s="145">
        <v>12</v>
      </c>
      <c r="AB285" s="145">
        <v>0</v>
      </c>
      <c r="AC285" s="145">
        <v>58</v>
      </c>
      <c r="AD285" s="145"/>
      <c r="AE285" s="145"/>
      <c r="AF285" s="145"/>
      <c r="AG285" s="145"/>
      <c r="AH285" s="145"/>
      <c r="AI285" s="145"/>
      <c r="AJ285" s="145"/>
      <c r="AK285" s="145"/>
      <c r="AL285" s="145"/>
      <c r="AM285" s="145"/>
      <c r="AN285" s="145"/>
      <c r="AO285" s="145"/>
      <c r="AP285" s="145"/>
      <c r="AQ285" s="145"/>
      <c r="AR285" s="145"/>
      <c r="AS285" s="145"/>
      <c r="AT285" s="145"/>
      <c r="AU285" s="145"/>
      <c r="AV285" s="145"/>
      <c r="AW285" s="145"/>
      <c r="AX285" s="145"/>
      <c r="AY285" s="145"/>
      <c r="AZ285" s="155">
        <f>G285</f>
        <v>0</v>
      </c>
      <c r="BA285" s="145"/>
      <c r="BB285" s="145"/>
      <c r="BC285" s="145"/>
      <c r="BD285" s="145"/>
      <c r="BE285" s="145"/>
      <c r="BF285" s="145"/>
      <c r="BG285" s="145"/>
      <c r="BH285" s="145"/>
      <c r="BI285" s="145"/>
      <c r="CA285" s="145">
        <v>12</v>
      </c>
      <c r="CB285" s="145">
        <v>0</v>
      </c>
      <c r="CZ285" s="108">
        <v>4</v>
      </c>
    </row>
    <row r="286" spans="1:104">
      <c r="A286" s="168" t="s">
        <v>50</v>
      </c>
      <c r="B286" s="169" t="s">
        <v>288</v>
      </c>
      <c r="C286" s="170" t="s">
        <v>289</v>
      </c>
      <c r="D286" s="171"/>
      <c r="E286" s="172"/>
      <c r="F286" s="172"/>
      <c r="G286" s="173">
        <f>SUM(G276:G285)</f>
        <v>0</v>
      </c>
      <c r="H286" s="174"/>
      <c r="I286" s="173">
        <f>SUM(I276:I285)</f>
        <v>0</v>
      </c>
      <c r="J286" s="175"/>
      <c r="K286" s="173">
        <f>SUM(K276:K285)</f>
        <v>0</v>
      </c>
      <c r="O286" s="145"/>
      <c r="X286" s="176">
        <f>K286</f>
        <v>0</v>
      </c>
      <c r="Y286" s="176">
        <f>I286</f>
        <v>0</v>
      </c>
      <c r="Z286" s="155">
        <f>G286</f>
        <v>0</v>
      </c>
      <c r="AA286" s="145"/>
      <c r="AB286" s="145"/>
      <c r="AC286" s="145"/>
      <c r="AD286" s="145"/>
      <c r="AE286" s="145"/>
      <c r="AF286" s="145"/>
      <c r="AG286" s="145"/>
      <c r="AH286" s="145"/>
      <c r="AI286" s="145"/>
      <c r="AJ286" s="145"/>
      <c r="AK286" s="145"/>
      <c r="AL286" s="145"/>
      <c r="AM286" s="145"/>
      <c r="AN286" s="145"/>
      <c r="AO286" s="145"/>
      <c r="AP286" s="145"/>
      <c r="AQ286" s="145"/>
      <c r="AR286" s="145"/>
      <c r="AS286" s="145"/>
      <c r="AT286" s="145"/>
      <c r="AU286" s="145"/>
      <c r="AV286" s="145"/>
      <c r="AW286" s="145"/>
      <c r="AX286" s="145"/>
      <c r="AY286" s="145"/>
      <c r="AZ286" s="145"/>
      <c r="BA286" s="177"/>
      <c r="BB286" s="177"/>
      <c r="BC286" s="177"/>
      <c r="BD286" s="177"/>
      <c r="BE286" s="177"/>
      <c r="BF286" s="177"/>
      <c r="BG286" s="145"/>
      <c r="BH286" s="145"/>
      <c r="BI286" s="145"/>
    </row>
    <row r="287" spans="1:104" ht="14.25" customHeight="1">
      <c r="A287" s="135" t="s">
        <v>46</v>
      </c>
      <c r="B287" s="136" t="s">
        <v>302</v>
      </c>
      <c r="C287" s="137" t="s">
        <v>303</v>
      </c>
      <c r="D287" s="138"/>
      <c r="E287" s="139"/>
      <c r="F287" s="139"/>
      <c r="G287" s="140"/>
      <c r="H287" s="141"/>
      <c r="I287" s="142"/>
      <c r="J287" s="143"/>
      <c r="K287" s="144"/>
      <c r="O287" s="145"/>
    </row>
    <row r="288" spans="1:104" ht="13.5" customHeight="1">
      <c r="A288" s="146" t="s">
        <v>304</v>
      </c>
      <c r="B288" s="147" t="s">
        <v>302</v>
      </c>
      <c r="C288" s="148" t="s">
        <v>305</v>
      </c>
      <c r="D288" s="149" t="s">
        <v>302</v>
      </c>
      <c r="E288" s="150">
        <v>1</v>
      </c>
      <c r="F288" s="151"/>
      <c r="G288" s="152">
        <f>E288*F288</f>
        <v>0</v>
      </c>
      <c r="H288" s="153"/>
      <c r="I288" s="154">
        <f>E288*H288</f>
        <v>0</v>
      </c>
      <c r="J288" s="153"/>
      <c r="K288" s="154">
        <f>E288*J288</f>
        <v>0</v>
      </c>
      <c r="O288" s="145"/>
      <c r="Z288" s="145"/>
      <c r="AA288" s="145"/>
      <c r="AB288" s="145"/>
      <c r="AC288" s="145"/>
      <c r="AD288" s="145"/>
      <c r="AE288" s="145"/>
      <c r="AF288" s="145"/>
      <c r="AG288" s="145"/>
      <c r="AH288" s="145"/>
      <c r="AI288" s="145"/>
      <c r="AJ288" s="145"/>
      <c r="AK288" s="145"/>
      <c r="AL288" s="145"/>
      <c r="AM288" s="145"/>
      <c r="AN288" s="145"/>
      <c r="AO288" s="145"/>
      <c r="AP288" s="145"/>
      <c r="AQ288" s="145"/>
      <c r="AR288" s="145"/>
      <c r="AS288" s="145"/>
      <c r="AT288" s="145"/>
      <c r="AU288" s="145"/>
      <c r="AV288" s="145"/>
      <c r="AW288" s="145"/>
      <c r="AX288" s="145"/>
      <c r="AY288" s="145"/>
      <c r="AZ288" s="155">
        <f>G288</f>
        <v>0</v>
      </c>
      <c r="BA288" s="145"/>
      <c r="BB288" s="145"/>
      <c r="BC288" s="145"/>
      <c r="BD288" s="145"/>
      <c r="BE288" s="145"/>
      <c r="BF288" s="145"/>
      <c r="BG288" s="145"/>
      <c r="BH288" s="145"/>
      <c r="BI288" s="145"/>
      <c r="CA288" s="145"/>
      <c r="CB288" s="145"/>
    </row>
    <row r="289" spans="1:80" ht="13.5" customHeight="1">
      <c r="A289" s="146" t="s">
        <v>306</v>
      </c>
      <c r="B289" s="147" t="s">
        <v>302</v>
      </c>
      <c r="C289" s="148" t="s">
        <v>307</v>
      </c>
      <c r="D289" s="149" t="s">
        <v>302</v>
      </c>
      <c r="E289" s="150">
        <v>1</v>
      </c>
      <c r="F289" s="151"/>
      <c r="G289" s="152">
        <f>E289*F289</f>
        <v>0</v>
      </c>
      <c r="H289" s="153"/>
      <c r="I289" s="154">
        <f>E289*H289</f>
        <v>0</v>
      </c>
      <c r="J289" s="153"/>
      <c r="K289" s="154">
        <f>E289*J289</f>
        <v>0</v>
      </c>
      <c r="O289" s="145"/>
      <c r="Z289" s="145"/>
      <c r="AA289" s="145"/>
      <c r="AB289" s="145"/>
      <c r="AC289" s="145"/>
      <c r="AD289" s="145"/>
      <c r="AE289" s="145"/>
      <c r="AF289" s="145"/>
      <c r="AG289" s="145"/>
      <c r="AH289" s="145"/>
      <c r="AI289" s="145"/>
      <c r="AJ289" s="145"/>
      <c r="AK289" s="145"/>
      <c r="AL289" s="145"/>
      <c r="AM289" s="145"/>
      <c r="AN289" s="145"/>
      <c r="AO289" s="145"/>
      <c r="AP289" s="145"/>
      <c r="AQ289" s="145"/>
      <c r="AR289" s="145"/>
      <c r="AS289" s="145"/>
      <c r="AT289" s="145"/>
      <c r="AU289" s="145"/>
      <c r="AV289" s="145"/>
      <c r="AW289" s="145"/>
      <c r="AX289" s="145"/>
      <c r="AY289" s="145"/>
      <c r="AZ289" s="155">
        <f>G289</f>
        <v>0</v>
      </c>
      <c r="BA289" s="145"/>
      <c r="BB289" s="145"/>
      <c r="BC289" s="145"/>
      <c r="BD289" s="145"/>
      <c r="BE289" s="145"/>
      <c r="BF289" s="145"/>
      <c r="BG289" s="145"/>
      <c r="BH289" s="145"/>
      <c r="BI289" s="145"/>
      <c r="CA289" s="145"/>
      <c r="CB289" s="145"/>
    </row>
    <row r="290" spans="1:80" ht="13.5" customHeight="1">
      <c r="A290" s="146" t="s">
        <v>308</v>
      </c>
      <c r="B290" s="147" t="s">
        <v>302</v>
      </c>
      <c r="C290" s="148" t="s">
        <v>309</v>
      </c>
      <c r="D290" s="149" t="s">
        <v>302</v>
      </c>
      <c r="E290" s="150">
        <v>1</v>
      </c>
      <c r="F290" s="151"/>
      <c r="G290" s="152">
        <f>E290*F290</f>
        <v>0</v>
      </c>
      <c r="H290" s="153"/>
      <c r="I290" s="154">
        <f>E290*H290</f>
        <v>0</v>
      </c>
      <c r="J290" s="153"/>
      <c r="K290" s="154">
        <f>E290*J290</f>
        <v>0</v>
      </c>
      <c r="O290" s="145"/>
      <c r="Z290" s="145"/>
      <c r="AA290" s="145"/>
      <c r="AB290" s="145"/>
      <c r="AC290" s="145"/>
      <c r="AD290" s="145"/>
      <c r="AE290" s="145"/>
      <c r="AF290" s="145"/>
      <c r="AG290" s="145"/>
      <c r="AH290" s="145"/>
      <c r="AI290" s="145"/>
      <c r="AJ290" s="145"/>
      <c r="AK290" s="145"/>
      <c r="AL290" s="145"/>
      <c r="AM290" s="145"/>
      <c r="AN290" s="145"/>
      <c r="AO290" s="145"/>
      <c r="AP290" s="145"/>
      <c r="AQ290" s="145"/>
      <c r="AR290" s="145"/>
      <c r="AS290" s="145"/>
      <c r="AT290" s="145"/>
      <c r="AU290" s="145"/>
      <c r="AV290" s="145"/>
      <c r="AW290" s="145"/>
      <c r="AX290" s="145"/>
      <c r="AY290" s="145"/>
      <c r="AZ290" s="155">
        <f>G290</f>
        <v>0</v>
      </c>
      <c r="BA290" s="145"/>
      <c r="BB290" s="145"/>
      <c r="BC290" s="145"/>
      <c r="BD290" s="145"/>
      <c r="BE290" s="145"/>
      <c r="BF290" s="145"/>
      <c r="BG290" s="145"/>
      <c r="BH290" s="145"/>
      <c r="BI290" s="145"/>
      <c r="CA290" s="145"/>
      <c r="CB290" s="145"/>
    </row>
    <row r="291" spans="1:80" ht="13.5" customHeight="1">
      <c r="A291" s="146" t="s">
        <v>310</v>
      </c>
      <c r="B291" s="147" t="s">
        <v>302</v>
      </c>
      <c r="C291" s="148" t="s">
        <v>311</v>
      </c>
      <c r="D291" s="149" t="s">
        <v>302</v>
      </c>
      <c r="E291" s="150">
        <v>1</v>
      </c>
      <c r="F291" s="151"/>
      <c r="G291" s="152">
        <f>E291*F291</f>
        <v>0</v>
      </c>
      <c r="H291" s="153"/>
      <c r="I291" s="154">
        <f>E291*H291</f>
        <v>0</v>
      </c>
      <c r="J291" s="153"/>
      <c r="K291" s="154">
        <f>E291*J291</f>
        <v>0</v>
      </c>
      <c r="O291" s="145"/>
      <c r="Z291" s="145"/>
      <c r="AA291" s="145"/>
      <c r="AB291" s="145"/>
      <c r="AC291" s="145"/>
      <c r="AD291" s="145"/>
      <c r="AE291" s="145"/>
      <c r="AF291" s="145"/>
      <c r="AG291" s="145"/>
      <c r="AH291" s="145"/>
      <c r="AI291" s="145"/>
      <c r="AJ291" s="145"/>
      <c r="AK291" s="145"/>
      <c r="AL291" s="145"/>
      <c r="AM291" s="145"/>
      <c r="AN291" s="145"/>
      <c r="AO291" s="145"/>
      <c r="AP291" s="145"/>
      <c r="AQ291" s="145"/>
      <c r="AR291" s="145"/>
      <c r="AS291" s="145"/>
      <c r="AT291" s="145"/>
      <c r="AU291" s="145"/>
      <c r="AV291" s="145"/>
      <c r="AW291" s="145"/>
      <c r="AX291" s="145"/>
      <c r="AY291" s="145"/>
      <c r="AZ291" s="155">
        <f>G291</f>
        <v>0</v>
      </c>
      <c r="BA291" s="145"/>
      <c r="BB291" s="145"/>
      <c r="BC291" s="145"/>
      <c r="BD291" s="145"/>
      <c r="BE291" s="145"/>
      <c r="BF291" s="145"/>
      <c r="BG291" s="145"/>
      <c r="BH291" s="145"/>
      <c r="BI291" s="145"/>
      <c r="CA291" s="145"/>
      <c r="CB291" s="145"/>
    </row>
    <row r="292" spans="1:80" ht="13.5" customHeight="1">
      <c r="A292" s="146" t="s">
        <v>312</v>
      </c>
      <c r="B292" s="147" t="s">
        <v>302</v>
      </c>
      <c r="C292" s="148" t="s">
        <v>313</v>
      </c>
      <c r="D292" s="149" t="s">
        <v>302</v>
      </c>
      <c r="E292" s="150">
        <v>1</v>
      </c>
      <c r="F292" s="151"/>
      <c r="G292" s="152">
        <f>E292*F292</f>
        <v>0</v>
      </c>
      <c r="H292" s="153"/>
      <c r="I292" s="154">
        <f>E292*H292</f>
        <v>0</v>
      </c>
      <c r="J292" s="153"/>
      <c r="K292" s="154">
        <f>E292*J292</f>
        <v>0</v>
      </c>
      <c r="O292" s="145"/>
      <c r="Z292" s="145"/>
      <c r="AA292" s="145"/>
      <c r="AB292" s="145"/>
      <c r="AC292" s="145"/>
      <c r="AD292" s="145"/>
      <c r="AE292" s="145"/>
      <c r="AF292" s="145"/>
      <c r="AG292" s="145"/>
      <c r="AH292" s="145"/>
      <c r="AI292" s="145"/>
      <c r="AJ292" s="145"/>
      <c r="AK292" s="145"/>
      <c r="AL292" s="145"/>
      <c r="AM292" s="145"/>
      <c r="AN292" s="145"/>
      <c r="AO292" s="145"/>
      <c r="AP292" s="145"/>
      <c r="AQ292" s="145"/>
      <c r="AR292" s="145"/>
      <c r="AS292" s="145"/>
      <c r="AT292" s="145"/>
      <c r="AU292" s="145"/>
      <c r="AV292" s="145"/>
      <c r="AW292" s="145"/>
      <c r="AX292" s="145"/>
      <c r="AY292" s="145"/>
      <c r="AZ292" s="155">
        <f>G292</f>
        <v>0</v>
      </c>
      <c r="BA292" s="145"/>
      <c r="BB292" s="145"/>
      <c r="BC292" s="145"/>
      <c r="BD292" s="145"/>
      <c r="BE292" s="145"/>
      <c r="BF292" s="145"/>
      <c r="BG292" s="145"/>
      <c r="BH292" s="145"/>
      <c r="BI292" s="145"/>
      <c r="CA292" s="145"/>
      <c r="CB292" s="145"/>
    </row>
    <row r="293" spans="1:80" ht="13.5" customHeight="1">
      <c r="A293" s="146" t="s">
        <v>314</v>
      </c>
      <c r="B293" s="147" t="s">
        <v>302</v>
      </c>
      <c r="C293" s="148" t="s">
        <v>315</v>
      </c>
      <c r="D293" s="149" t="s">
        <v>302</v>
      </c>
      <c r="E293" s="150">
        <v>1</v>
      </c>
      <c r="F293" s="151"/>
      <c r="G293" s="152">
        <f>E293*F293</f>
        <v>0</v>
      </c>
      <c r="H293" s="153"/>
      <c r="I293" s="154">
        <f>E293*H293</f>
        <v>0</v>
      </c>
      <c r="J293" s="153"/>
      <c r="K293" s="154">
        <f>E293*J293</f>
        <v>0</v>
      </c>
      <c r="O293" s="145"/>
      <c r="Z293" s="145"/>
      <c r="AA293" s="145"/>
      <c r="AB293" s="145"/>
      <c r="AC293" s="145"/>
      <c r="AD293" s="145"/>
      <c r="AE293" s="145"/>
      <c r="AF293" s="145"/>
      <c r="AG293" s="145"/>
      <c r="AH293" s="145"/>
      <c r="AI293" s="145"/>
      <c r="AJ293" s="145"/>
      <c r="AK293" s="145"/>
      <c r="AL293" s="145"/>
      <c r="AM293" s="145"/>
      <c r="AN293" s="145"/>
      <c r="AO293" s="145"/>
      <c r="AP293" s="145"/>
      <c r="AQ293" s="145"/>
      <c r="AR293" s="145"/>
      <c r="AS293" s="145"/>
      <c r="AT293" s="145"/>
      <c r="AU293" s="145"/>
      <c r="AV293" s="145"/>
      <c r="AW293" s="145"/>
      <c r="AX293" s="145"/>
      <c r="AY293" s="145"/>
      <c r="AZ293" s="155">
        <f>G293</f>
        <v>0</v>
      </c>
      <c r="BA293" s="145"/>
      <c r="BB293" s="145"/>
      <c r="BC293" s="145"/>
      <c r="BD293" s="145"/>
      <c r="BE293" s="145"/>
      <c r="BF293" s="145"/>
      <c r="BG293" s="145"/>
      <c r="BH293" s="145"/>
      <c r="BI293" s="145"/>
      <c r="CA293" s="145"/>
      <c r="CB293" s="145"/>
    </row>
    <row r="294" spans="1:80" ht="13.5" customHeight="1">
      <c r="A294" s="146" t="s">
        <v>316</v>
      </c>
      <c r="B294" s="147" t="s">
        <v>302</v>
      </c>
      <c r="C294" s="148" t="s">
        <v>317</v>
      </c>
      <c r="D294" s="149" t="s">
        <v>302</v>
      </c>
      <c r="E294" s="150">
        <v>1</v>
      </c>
      <c r="F294" s="151"/>
      <c r="G294" s="152">
        <f>E294*F294</f>
        <v>0</v>
      </c>
      <c r="H294" s="153"/>
      <c r="I294" s="154">
        <f>E294*H294</f>
        <v>0</v>
      </c>
      <c r="J294" s="153"/>
      <c r="K294" s="154">
        <f>E294*J294</f>
        <v>0</v>
      </c>
      <c r="O294" s="145"/>
      <c r="Z294" s="145"/>
      <c r="AA294" s="145"/>
      <c r="AB294" s="145"/>
      <c r="AC294" s="145"/>
      <c r="AD294" s="145"/>
      <c r="AE294" s="145"/>
      <c r="AF294" s="145"/>
      <c r="AG294" s="145"/>
      <c r="AH294" s="145"/>
      <c r="AI294" s="145"/>
      <c r="AJ294" s="145"/>
      <c r="AK294" s="145"/>
      <c r="AL294" s="145"/>
      <c r="AM294" s="145"/>
      <c r="AN294" s="145"/>
      <c r="AO294" s="145"/>
      <c r="AP294" s="145"/>
      <c r="AQ294" s="145"/>
      <c r="AR294" s="145"/>
      <c r="AS294" s="145"/>
      <c r="AT294" s="145"/>
      <c r="AU294" s="145"/>
      <c r="AV294" s="145"/>
      <c r="AW294" s="145"/>
      <c r="AX294" s="145"/>
      <c r="AY294" s="145"/>
      <c r="AZ294" s="155">
        <f>G294</f>
        <v>0</v>
      </c>
      <c r="BA294" s="145"/>
      <c r="BB294" s="145"/>
      <c r="BC294" s="145"/>
      <c r="BD294" s="145"/>
      <c r="BE294" s="145"/>
      <c r="BF294" s="145"/>
      <c r="BG294" s="145"/>
      <c r="BH294" s="145"/>
      <c r="BI294" s="145"/>
      <c r="CA294" s="145"/>
      <c r="CB294" s="145"/>
    </row>
    <row r="295" spans="1:80" ht="13.5" customHeight="1">
      <c r="A295" s="146" t="s">
        <v>318</v>
      </c>
      <c r="B295" s="147" t="s">
        <v>302</v>
      </c>
      <c r="C295" s="148" t="s">
        <v>319</v>
      </c>
      <c r="D295" s="149" t="s">
        <v>302</v>
      </c>
      <c r="E295" s="150">
        <v>1</v>
      </c>
      <c r="F295" s="151"/>
      <c r="G295" s="152">
        <f>E295*F295</f>
        <v>0</v>
      </c>
      <c r="H295" s="153"/>
      <c r="I295" s="154">
        <f>E295*H295</f>
        <v>0</v>
      </c>
      <c r="J295" s="153"/>
      <c r="K295" s="154">
        <f>E295*J295</f>
        <v>0</v>
      </c>
      <c r="O295" s="145"/>
      <c r="Z295" s="145"/>
      <c r="AA295" s="145"/>
      <c r="AB295" s="145"/>
      <c r="AC295" s="145"/>
      <c r="AD295" s="145"/>
      <c r="AE295" s="145"/>
      <c r="AF295" s="145"/>
      <c r="AG295" s="145"/>
      <c r="AH295" s="145"/>
      <c r="AI295" s="145"/>
      <c r="AJ295" s="145"/>
      <c r="AK295" s="145"/>
      <c r="AL295" s="145"/>
      <c r="AM295" s="145"/>
      <c r="AN295" s="145"/>
      <c r="AO295" s="145"/>
      <c r="AP295" s="145"/>
      <c r="AQ295" s="145"/>
      <c r="AR295" s="145"/>
      <c r="AS295" s="145"/>
      <c r="AT295" s="145"/>
      <c r="AU295" s="145"/>
      <c r="AV295" s="145"/>
      <c r="AW295" s="145"/>
      <c r="AX295" s="145"/>
      <c r="AY295" s="145"/>
      <c r="AZ295" s="155">
        <f>G295</f>
        <v>0</v>
      </c>
      <c r="BA295" s="145"/>
      <c r="BB295" s="145"/>
      <c r="BC295" s="145"/>
      <c r="BD295" s="145"/>
      <c r="BE295" s="145"/>
      <c r="BF295" s="145"/>
      <c r="BG295" s="145"/>
      <c r="BH295" s="145"/>
      <c r="BI295" s="145"/>
      <c r="CA295" s="145"/>
      <c r="CB295" s="145"/>
    </row>
    <row r="296" spans="1:80">
      <c r="A296" s="168" t="s">
        <v>50</v>
      </c>
      <c r="B296" s="169"/>
      <c r="C296" s="170"/>
      <c r="D296" s="171"/>
      <c r="E296" s="172"/>
      <c r="F296" s="172"/>
      <c r="G296" s="173">
        <f>SUM(G287:G295)</f>
        <v>0</v>
      </c>
      <c r="H296" s="174"/>
      <c r="I296" s="173">
        <f>SUM(I287:I295)</f>
        <v>0</v>
      </c>
      <c r="J296" s="175"/>
      <c r="K296" s="173">
        <f>SUM(K287:K295)</f>
        <v>0</v>
      </c>
      <c r="O296" s="145"/>
      <c r="X296" s="176">
        <f>K296</f>
        <v>0</v>
      </c>
      <c r="Y296" s="176">
        <f>I296</f>
        <v>0</v>
      </c>
      <c r="Z296" s="155">
        <f>G296</f>
        <v>0</v>
      </c>
      <c r="AA296" s="145"/>
      <c r="AB296" s="145"/>
      <c r="AC296" s="145"/>
      <c r="AD296" s="145"/>
      <c r="AE296" s="145"/>
      <c r="AF296" s="145"/>
      <c r="AG296" s="145"/>
      <c r="AH296" s="145"/>
      <c r="AI296" s="145"/>
      <c r="AJ296" s="145"/>
      <c r="AK296" s="145"/>
      <c r="AL296" s="145"/>
      <c r="AM296" s="145"/>
      <c r="AN296" s="145"/>
      <c r="AO296" s="145"/>
      <c r="AP296" s="145"/>
      <c r="AQ296" s="145"/>
      <c r="AR296" s="145"/>
      <c r="AS296" s="145"/>
      <c r="AT296" s="145"/>
      <c r="AU296" s="145"/>
      <c r="AV296" s="145"/>
      <c r="AW296" s="145"/>
      <c r="AX296" s="145"/>
      <c r="AY296" s="145"/>
      <c r="AZ296" s="145"/>
      <c r="BA296" s="177"/>
      <c r="BB296" s="177"/>
      <c r="BC296" s="177"/>
      <c r="BD296" s="177"/>
      <c r="BE296" s="177"/>
      <c r="BF296" s="177"/>
      <c r="BG296" s="145"/>
      <c r="BH296" s="145"/>
      <c r="BI296" s="145"/>
    </row>
    <row r="297" spans="1:80">
      <c r="A297" s="178" t="s">
        <v>29</v>
      </c>
      <c r="B297" s="179" t="s">
        <v>51</v>
      </c>
      <c r="C297" s="180"/>
      <c r="D297" s="181"/>
      <c r="E297" s="182"/>
      <c r="F297" s="182"/>
      <c r="G297" s="183">
        <f>SUM(Z7:Z297)</f>
        <v>0</v>
      </c>
      <c r="H297" s="184"/>
      <c r="I297" s="183">
        <f>SUM(Y7:Y297)</f>
        <v>418.14526637</v>
      </c>
      <c r="J297" s="184"/>
      <c r="K297" s="183">
        <f>SUM(X7:X297)</f>
        <v>0</v>
      </c>
      <c r="O297" s="145"/>
      <c r="BA297" s="185"/>
      <c r="BB297" s="185"/>
      <c r="BC297" s="185"/>
      <c r="BD297" s="185"/>
      <c r="BE297" s="185"/>
      <c r="BF297" s="185"/>
    </row>
    <row r="298" spans="1:80">
      <c r="E298" s="108"/>
    </row>
    <row r="299" spans="1:80">
      <c r="A299" s="186" t="s">
        <v>31</v>
      </c>
      <c r="E299" s="108"/>
    </row>
    <row r="300" spans="1:80" ht="117.75" customHeight="1">
      <c r="A300" s="187"/>
      <c r="B300" s="188"/>
      <c r="C300" s="188"/>
      <c r="D300" s="188"/>
      <c r="E300" s="188"/>
      <c r="F300" s="188"/>
      <c r="G300" s="189"/>
    </row>
    <row r="301" spans="1:80">
      <c r="E301" s="108"/>
    </row>
    <row r="302" spans="1:80">
      <c r="E302" s="108"/>
    </row>
    <row r="303" spans="1:80">
      <c r="E303" s="108"/>
    </row>
    <row r="304" spans="1:80">
      <c r="E304" s="108"/>
    </row>
    <row r="305" spans="5:5">
      <c r="E305" s="108"/>
    </row>
    <row r="306" spans="5:5">
      <c r="E306" s="108"/>
    </row>
    <row r="307" spans="5:5">
      <c r="E307" s="108"/>
    </row>
    <row r="308" spans="5:5">
      <c r="E308" s="108"/>
    </row>
    <row r="309" spans="5:5">
      <c r="E309" s="108"/>
    </row>
    <row r="310" spans="5:5">
      <c r="E310" s="108"/>
    </row>
    <row r="311" spans="5:5">
      <c r="E311" s="108"/>
    </row>
    <row r="312" spans="5:5">
      <c r="E312" s="108"/>
    </row>
    <row r="313" spans="5:5">
      <c r="E313" s="108"/>
    </row>
    <row r="314" spans="5:5">
      <c r="E314" s="108"/>
    </row>
    <row r="315" spans="5:5">
      <c r="E315" s="108"/>
    </row>
    <row r="316" spans="5:5">
      <c r="E316" s="108"/>
    </row>
    <row r="317" spans="5:5">
      <c r="E317" s="108"/>
    </row>
    <row r="318" spans="5:5">
      <c r="E318" s="108"/>
    </row>
    <row r="319" spans="5:5">
      <c r="E319" s="108"/>
    </row>
    <row r="320" spans="5:5">
      <c r="E320" s="108"/>
    </row>
    <row r="321" spans="1:7">
      <c r="A321" s="166"/>
      <c r="B321" s="166"/>
      <c r="C321" s="166"/>
      <c r="D321" s="166"/>
      <c r="E321" s="166"/>
      <c r="F321" s="166"/>
      <c r="G321" s="166"/>
    </row>
    <row r="322" spans="1:7">
      <c r="A322" s="166"/>
      <c r="B322" s="166"/>
      <c r="C322" s="166"/>
      <c r="D322" s="166"/>
      <c r="E322" s="166"/>
      <c r="F322" s="166"/>
      <c r="G322" s="166"/>
    </row>
    <row r="323" spans="1:7">
      <c r="A323" s="166"/>
      <c r="B323" s="166"/>
      <c r="C323" s="166"/>
      <c r="D323" s="166"/>
      <c r="E323" s="166"/>
      <c r="F323" s="166"/>
      <c r="G323" s="166"/>
    </row>
    <row r="324" spans="1:7">
      <c r="A324" s="166"/>
      <c r="B324" s="166"/>
      <c r="C324" s="166"/>
      <c r="D324" s="166"/>
      <c r="E324" s="166"/>
      <c r="F324" s="166"/>
      <c r="G324" s="166"/>
    </row>
    <row r="325" spans="1:7">
      <c r="E325" s="108"/>
    </row>
    <row r="326" spans="1:7">
      <c r="E326" s="108"/>
    </row>
    <row r="327" spans="1:7">
      <c r="E327" s="108"/>
    </row>
    <row r="328" spans="1:7">
      <c r="E328" s="108"/>
    </row>
    <row r="329" spans="1:7">
      <c r="E329" s="108"/>
    </row>
    <row r="330" spans="1:7">
      <c r="E330" s="108"/>
    </row>
    <row r="331" spans="1:7">
      <c r="E331" s="108"/>
    </row>
    <row r="332" spans="1:7">
      <c r="E332" s="108"/>
    </row>
    <row r="333" spans="1:7">
      <c r="E333" s="108"/>
    </row>
    <row r="334" spans="1:7">
      <c r="E334" s="108"/>
    </row>
    <row r="335" spans="1:7">
      <c r="E335" s="108"/>
    </row>
    <row r="336" spans="1:7">
      <c r="E336" s="108"/>
    </row>
    <row r="337" spans="5:5">
      <c r="E337" s="108"/>
    </row>
    <row r="338" spans="5:5">
      <c r="E338" s="108"/>
    </row>
    <row r="339" spans="5:5">
      <c r="E339" s="108"/>
    </row>
    <row r="340" spans="5:5">
      <c r="E340" s="108"/>
    </row>
    <row r="341" spans="5:5">
      <c r="E341" s="108"/>
    </row>
    <row r="342" spans="5:5">
      <c r="E342" s="108"/>
    </row>
    <row r="343" spans="5:5">
      <c r="E343" s="108"/>
    </row>
    <row r="344" spans="5:5">
      <c r="E344" s="108"/>
    </row>
    <row r="345" spans="5:5">
      <c r="E345" s="108"/>
    </row>
    <row r="346" spans="5:5">
      <c r="E346" s="108"/>
    </row>
    <row r="347" spans="5:5">
      <c r="E347" s="108"/>
    </row>
    <row r="348" spans="5:5">
      <c r="E348" s="108"/>
    </row>
    <row r="349" spans="5:5">
      <c r="E349" s="108"/>
    </row>
    <row r="350" spans="5:5">
      <c r="E350" s="108"/>
    </row>
    <row r="351" spans="5:5">
      <c r="E351" s="108"/>
    </row>
    <row r="352" spans="5:5">
      <c r="E352" s="108"/>
    </row>
    <row r="353" spans="1:7">
      <c r="E353" s="108"/>
    </row>
    <row r="354" spans="1:7">
      <c r="E354" s="108"/>
    </row>
    <row r="355" spans="1:7">
      <c r="E355" s="108"/>
    </row>
    <row r="356" spans="1:7">
      <c r="A356" s="190"/>
      <c r="B356" s="190"/>
    </row>
    <row r="357" spans="1:7">
      <c r="A357" s="166"/>
      <c r="B357" s="166"/>
      <c r="C357" s="191"/>
      <c r="D357" s="191"/>
      <c r="E357" s="192"/>
      <c r="F357" s="191"/>
      <c r="G357" s="193"/>
    </row>
    <row r="358" spans="1:7">
      <c r="A358" s="194"/>
      <c r="B358" s="194"/>
      <c r="C358" s="166"/>
      <c r="D358" s="166"/>
      <c r="E358" s="195"/>
      <c r="F358" s="166"/>
      <c r="G358" s="166"/>
    </row>
    <row r="359" spans="1:7">
      <c r="A359" s="166"/>
      <c r="B359" s="166"/>
      <c r="C359" s="166"/>
      <c r="D359" s="166"/>
      <c r="E359" s="195"/>
      <c r="F359" s="166"/>
      <c r="G359" s="166"/>
    </row>
    <row r="360" spans="1:7">
      <c r="A360" s="166"/>
      <c r="B360" s="166"/>
      <c r="C360" s="166"/>
      <c r="D360" s="166"/>
      <c r="E360" s="195"/>
      <c r="F360" s="166"/>
      <c r="G360" s="166"/>
    </row>
    <row r="361" spans="1:7">
      <c r="A361" s="166"/>
      <c r="B361" s="166"/>
      <c r="C361" s="166"/>
      <c r="D361" s="166"/>
      <c r="E361" s="195"/>
      <c r="F361" s="166"/>
      <c r="G361" s="166"/>
    </row>
    <row r="362" spans="1:7">
      <c r="A362" s="166"/>
      <c r="B362" s="166"/>
      <c r="C362" s="166"/>
      <c r="D362" s="166"/>
      <c r="E362" s="195"/>
      <c r="F362" s="166"/>
      <c r="G362" s="166"/>
    </row>
    <row r="363" spans="1:7">
      <c r="A363" s="166"/>
      <c r="B363" s="166"/>
      <c r="C363" s="166"/>
      <c r="D363" s="166"/>
      <c r="E363" s="195"/>
      <c r="F363" s="166"/>
      <c r="G363" s="166"/>
    </row>
    <row r="364" spans="1:7">
      <c r="A364" s="166"/>
      <c r="B364" s="166"/>
      <c r="C364" s="166"/>
      <c r="D364" s="166"/>
      <c r="E364" s="195"/>
      <c r="F364" s="166"/>
      <c r="G364" s="166"/>
    </row>
    <row r="365" spans="1:7">
      <c r="A365" s="166"/>
      <c r="B365" s="166"/>
      <c r="C365" s="166"/>
      <c r="D365" s="166"/>
      <c r="E365" s="195"/>
      <c r="F365" s="166"/>
      <c r="G365" s="166"/>
    </row>
    <row r="366" spans="1:7">
      <c r="A366" s="166"/>
      <c r="B366" s="166"/>
      <c r="C366" s="166"/>
      <c r="D366" s="166"/>
      <c r="E366" s="195"/>
      <c r="F366" s="166"/>
      <c r="G366" s="166"/>
    </row>
    <row r="367" spans="1:7">
      <c r="A367" s="166"/>
      <c r="B367" s="166"/>
      <c r="C367" s="166"/>
      <c r="D367" s="166"/>
      <c r="E367" s="195"/>
      <c r="F367" s="166"/>
      <c r="G367" s="166"/>
    </row>
    <row r="368" spans="1:7">
      <c r="A368" s="166"/>
      <c r="B368" s="166"/>
      <c r="C368" s="166"/>
      <c r="D368" s="166"/>
      <c r="E368" s="195"/>
      <c r="F368" s="166"/>
      <c r="G368" s="166"/>
    </row>
    <row r="369" spans="1:7">
      <c r="A369" s="166"/>
      <c r="B369" s="166"/>
      <c r="C369" s="166"/>
      <c r="D369" s="166"/>
      <c r="E369" s="195"/>
      <c r="F369" s="166"/>
      <c r="G369" s="166"/>
    </row>
    <row r="370" spans="1:7">
      <c r="A370" s="166"/>
      <c r="B370" s="166"/>
      <c r="C370" s="166"/>
      <c r="D370" s="166"/>
      <c r="E370" s="195"/>
      <c r="F370" s="166"/>
      <c r="G370" s="166"/>
    </row>
  </sheetData>
  <sheetProtection password="C7B2" sheet="1"/>
  <mergeCells count="192">
    <mergeCell ref="C264:D264"/>
    <mergeCell ref="C266:D266"/>
    <mergeCell ref="C268:D268"/>
    <mergeCell ref="C272:D272"/>
    <mergeCell ref="C274:D274"/>
    <mergeCell ref="C252:D252"/>
    <mergeCell ref="C253:D253"/>
    <mergeCell ref="C256:D256"/>
    <mergeCell ref="C258:D258"/>
    <mergeCell ref="C260:D260"/>
    <mergeCell ref="C246:D246"/>
    <mergeCell ref="C247:D247"/>
    <mergeCell ref="C248:D248"/>
    <mergeCell ref="C249:D249"/>
    <mergeCell ref="C250:D250"/>
    <mergeCell ref="C251:D251"/>
    <mergeCell ref="C239:D239"/>
    <mergeCell ref="C240:D240"/>
    <mergeCell ref="C241:D241"/>
    <mergeCell ref="C242:D242"/>
    <mergeCell ref="C243:D243"/>
    <mergeCell ref="C244:D244"/>
    <mergeCell ref="C232:D232"/>
    <mergeCell ref="C233:D233"/>
    <mergeCell ref="C235:D235"/>
    <mergeCell ref="C236:D236"/>
    <mergeCell ref="C237:D237"/>
    <mergeCell ref="C238:D238"/>
    <mergeCell ref="C221:D221"/>
    <mergeCell ref="C222:D222"/>
    <mergeCell ref="C224:D224"/>
    <mergeCell ref="C227:D227"/>
    <mergeCell ref="C229:D229"/>
    <mergeCell ref="C230:D230"/>
    <mergeCell ref="C214:D214"/>
    <mergeCell ref="C215:D215"/>
    <mergeCell ref="C216:D216"/>
    <mergeCell ref="C217:D217"/>
    <mergeCell ref="C218:D218"/>
    <mergeCell ref="C220:D220"/>
    <mergeCell ref="C206:D206"/>
    <mergeCell ref="C207:D207"/>
    <mergeCell ref="C208:D208"/>
    <mergeCell ref="C209:D209"/>
    <mergeCell ref="C210:D210"/>
    <mergeCell ref="C212:D212"/>
    <mergeCell ref="C198:D198"/>
    <mergeCell ref="C199:D199"/>
    <mergeCell ref="C201:D201"/>
    <mergeCell ref="C202:D202"/>
    <mergeCell ref="C204:D204"/>
    <mergeCell ref="C205:D205"/>
    <mergeCell ref="C190:D190"/>
    <mergeCell ref="C192:D192"/>
    <mergeCell ref="C193:D193"/>
    <mergeCell ref="C194:D194"/>
    <mergeCell ref="C196:D196"/>
    <mergeCell ref="C197:D197"/>
    <mergeCell ref="C183:D183"/>
    <mergeCell ref="C184:D184"/>
    <mergeCell ref="C186:D186"/>
    <mergeCell ref="C187:D187"/>
    <mergeCell ref="C188:D188"/>
    <mergeCell ref="C189:D189"/>
    <mergeCell ref="C174:D174"/>
    <mergeCell ref="C177:D177"/>
    <mergeCell ref="C178:D178"/>
    <mergeCell ref="C180:D180"/>
    <mergeCell ref="C181:D181"/>
    <mergeCell ref="C182:D182"/>
    <mergeCell ref="C166:D166"/>
    <mergeCell ref="C167:D167"/>
    <mergeCell ref="C168:D168"/>
    <mergeCell ref="C170:D170"/>
    <mergeCell ref="C171:D171"/>
    <mergeCell ref="C173:D173"/>
    <mergeCell ref="C157:D157"/>
    <mergeCell ref="C158:D158"/>
    <mergeCell ref="C160:D160"/>
    <mergeCell ref="C161:D161"/>
    <mergeCell ref="C163:D163"/>
    <mergeCell ref="C164:D164"/>
    <mergeCell ref="C151:D151"/>
    <mergeCell ref="C152:D152"/>
    <mergeCell ref="C153:D153"/>
    <mergeCell ref="C154:D154"/>
    <mergeCell ref="C155:D155"/>
    <mergeCell ref="C156:D156"/>
    <mergeCell ref="C144:D144"/>
    <mergeCell ref="C145:D145"/>
    <mergeCell ref="C146:D146"/>
    <mergeCell ref="C148:D148"/>
    <mergeCell ref="C149:D149"/>
    <mergeCell ref="C150:D150"/>
    <mergeCell ref="C137:D137"/>
    <mergeCell ref="C138:D138"/>
    <mergeCell ref="C139:D139"/>
    <mergeCell ref="C140:D140"/>
    <mergeCell ref="C141:D141"/>
    <mergeCell ref="C143:D143"/>
    <mergeCell ref="C131:D131"/>
    <mergeCell ref="C132:D132"/>
    <mergeCell ref="C133:D133"/>
    <mergeCell ref="C134:D134"/>
    <mergeCell ref="C135:D135"/>
    <mergeCell ref="C136:D136"/>
    <mergeCell ref="C124:D124"/>
    <mergeCell ref="C125:D125"/>
    <mergeCell ref="C126:D126"/>
    <mergeCell ref="C128:D128"/>
    <mergeCell ref="C129:D129"/>
    <mergeCell ref="C130:D130"/>
    <mergeCell ref="C118:D118"/>
    <mergeCell ref="C119:D119"/>
    <mergeCell ref="C120:D120"/>
    <mergeCell ref="C121:D121"/>
    <mergeCell ref="C122:D122"/>
    <mergeCell ref="C123:D123"/>
    <mergeCell ref="C102:D102"/>
    <mergeCell ref="C113:D113"/>
    <mergeCell ref="C114:D114"/>
    <mergeCell ref="C115:D115"/>
    <mergeCell ref="C116:D116"/>
    <mergeCell ref="C117:D117"/>
    <mergeCell ref="C95:D95"/>
    <mergeCell ref="C97:D97"/>
    <mergeCell ref="C98:D98"/>
    <mergeCell ref="C99:D99"/>
    <mergeCell ref="C100:D100"/>
    <mergeCell ref="C101:D101"/>
    <mergeCell ref="C88:D88"/>
    <mergeCell ref="C89:D89"/>
    <mergeCell ref="C90:D90"/>
    <mergeCell ref="C91:D91"/>
    <mergeCell ref="C93:D93"/>
    <mergeCell ref="C94:D94"/>
    <mergeCell ref="C80:D80"/>
    <mergeCell ref="C81:D81"/>
    <mergeCell ref="C83:D83"/>
    <mergeCell ref="C84:D84"/>
    <mergeCell ref="C85:D85"/>
    <mergeCell ref="C86:D86"/>
    <mergeCell ref="C73:D73"/>
    <mergeCell ref="C74:D74"/>
    <mergeCell ref="C76:D76"/>
    <mergeCell ref="C77:D77"/>
    <mergeCell ref="C78:D78"/>
    <mergeCell ref="C79:D79"/>
    <mergeCell ref="C57:D57"/>
    <mergeCell ref="C58:D58"/>
    <mergeCell ref="C59:D59"/>
    <mergeCell ref="C60:D60"/>
    <mergeCell ref="C70:D70"/>
    <mergeCell ref="C72:D72"/>
    <mergeCell ref="C50:D50"/>
    <mergeCell ref="C51:D51"/>
    <mergeCell ref="C52:D52"/>
    <mergeCell ref="C53:D53"/>
    <mergeCell ref="C54:D54"/>
    <mergeCell ref="C56:D56"/>
    <mergeCell ref="C43:D43"/>
    <mergeCell ref="C44:D44"/>
    <mergeCell ref="C45:D45"/>
    <mergeCell ref="C46:D46"/>
    <mergeCell ref="C47:D47"/>
    <mergeCell ref="C49:D49"/>
    <mergeCell ref="C36:D36"/>
    <mergeCell ref="C37:D37"/>
    <mergeCell ref="C38:D38"/>
    <mergeCell ref="C39:D39"/>
    <mergeCell ref="C40:D40"/>
    <mergeCell ref="C42:D42"/>
    <mergeCell ref="C29:D29"/>
    <mergeCell ref="C30:D30"/>
    <mergeCell ref="C31:D31"/>
    <mergeCell ref="C32:D32"/>
    <mergeCell ref="C33:D33"/>
    <mergeCell ref="C34:D34"/>
    <mergeCell ref="C15:D15"/>
    <mergeCell ref="C17:D17"/>
    <mergeCell ref="C25:D25"/>
    <mergeCell ref="C26:D26"/>
    <mergeCell ref="C27:D27"/>
    <mergeCell ref="C28:D28"/>
    <mergeCell ref="A1:G1"/>
    <mergeCell ref="A300:G300"/>
    <mergeCell ref="C9:D9"/>
    <mergeCell ref="C10:D10"/>
    <mergeCell ref="C11:D11"/>
    <mergeCell ref="C12:D12"/>
    <mergeCell ref="C13:D13"/>
    <mergeCell ref="C14:D14"/>
  </mergeCells>
  <printOptions horizontalCentered="1" gridLinesSet="0"/>
  <pageMargins left="0.78740157480314965" right="0.78740157480314965" top="0.98425196850393704" bottom="0.59055118110236227" header="0.51181102362204722" footer="0.19685039370078741"/>
  <pageSetup paperSize="9" orientation="landscape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3"/>
  <dimension ref="A1:CZ161"/>
  <sheetViews>
    <sheetView showGridLines="0" showZeros="0" zoomScale="75" workbookViewId="0">
      <selection sqref="A1:G1"/>
    </sheetView>
  </sheetViews>
  <sheetFormatPr defaultRowHeight="12.75"/>
  <cols>
    <col min="1" max="1" width="4.42578125" style="108" customWidth="1"/>
    <col min="2" max="2" width="11.5703125" style="108" customWidth="1"/>
    <col min="3" max="3" width="40.42578125" style="108" customWidth="1"/>
    <col min="4" max="4" width="5.5703125" style="108" customWidth="1"/>
    <col min="5" max="5" width="8.5703125" style="127" customWidth="1"/>
    <col min="6" max="6" width="9.85546875" style="108" customWidth="1"/>
    <col min="7" max="7" width="13.85546875" style="108" customWidth="1"/>
    <col min="8" max="8" width="11" style="108" customWidth="1"/>
    <col min="9" max="9" width="9.7109375" style="108" customWidth="1"/>
    <col min="10" max="10" width="11.28515625" style="108" customWidth="1"/>
    <col min="11" max="11" width="10.42578125" style="108" customWidth="1"/>
    <col min="12" max="12" width="75.42578125" style="108" customWidth="1"/>
    <col min="13" max="13" width="45.28515625" style="108" customWidth="1"/>
    <col min="14" max="55" width="9.140625" style="108"/>
    <col min="56" max="56" width="62.28515625" style="108" customWidth="1"/>
    <col min="57" max="16384" width="9.140625" style="108"/>
  </cols>
  <sheetData>
    <row r="1" spans="1:104" ht="15" customHeight="1">
      <c r="A1" s="107" t="s">
        <v>32</v>
      </c>
      <c r="B1" s="107"/>
      <c r="C1" s="107"/>
      <c r="D1" s="107"/>
      <c r="E1" s="107"/>
      <c r="F1" s="107"/>
      <c r="G1" s="107"/>
    </row>
    <row r="2" spans="1:104" ht="3" customHeight="1" thickBot="1">
      <c r="B2" s="109"/>
      <c r="C2" s="110"/>
      <c r="D2" s="110"/>
      <c r="E2" s="111"/>
      <c r="F2" s="110"/>
      <c r="G2" s="110"/>
    </row>
    <row r="3" spans="1:104" ht="13.5" customHeight="1" thickTop="1">
      <c r="A3" s="112" t="s">
        <v>33</v>
      </c>
      <c r="B3" s="113"/>
      <c r="C3" s="114"/>
      <c r="D3" s="115" t="s">
        <v>406</v>
      </c>
      <c r="E3" s="116"/>
      <c r="F3" s="117"/>
      <c r="G3" s="118"/>
    </row>
    <row r="4" spans="1:104" ht="13.5" customHeight="1" thickBot="1">
      <c r="A4" s="119" t="s">
        <v>34</v>
      </c>
      <c r="B4" s="120"/>
      <c r="C4" s="121"/>
      <c r="D4" s="122" t="s">
        <v>406</v>
      </c>
      <c r="E4" s="123"/>
      <c r="F4" s="124"/>
      <c r="G4" s="125"/>
    </row>
    <row r="5" spans="1:104" ht="13.5" thickTop="1">
      <c r="A5" s="126"/>
      <c r="G5" s="128"/>
    </row>
    <row r="6" spans="1:104" s="134" customFormat="1" ht="26.25" customHeight="1">
      <c r="A6" s="129" t="s">
        <v>35</v>
      </c>
      <c r="B6" s="130" t="s">
        <v>36</v>
      </c>
      <c r="C6" s="130" t="s">
        <v>37</v>
      </c>
      <c r="D6" s="130" t="s">
        <v>38</v>
      </c>
      <c r="E6" s="131" t="s">
        <v>39</v>
      </c>
      <c r="F6" s="130" t="s">
        <v>40</v>
      </c>
      <c r="G6" s="132" t="s">
        <v>41</v>
      </c>
      <c r="H6" s="133" t="s">
        <v>42</v>
      </c>
      <c r="I6" s="133" t="s">
        <v>43</v>
      </c>
      <c r="J6" s="133" t="s">
        <v>44</v>
      </c>
      <c r="K6" s="133" t="s">
        <v>45</v>
      </c>
    </row>
    <row r="7" spans="1:104" ht="14.25" customHeight="1">
      <c r="A7" s="135" t="s">
        <v>46</v>
      </c>
      <c r="B7" s="136" t="s">
        <v>47</v>
      </c>
      <c r="C7" s="137" t="s">
        <v>48</v>
      </c>
      <c r="D7" s="138"/>
      <c r="E7" s="139"/>
      <c r="F7" s="139"/>
      <c r="G7" s="140"/>
      <c r="H7" s="141"/>
      <c r="I7" s="142"/>
      <c r="J7" s="143"/>
      <c r="K7" s="144"/>
      <c r="O7" s="145"/>
    </row>
    <row r="8" spans="1:104" ht="22.5">
      <c r="A8" s="146">
        <v>1</v>
      </c>
      <c r="B8" s="147" t="s">
        <v>323</v>
      </c>
      <c r="C8" s="148" t="s">
        <v>324</v>
      </c>
      <c r="D8" s="149" t="s">
        <v>54</v>
      </c>
      <c r="E8" s="150">
        <v>93.402900000000002</v>
      </c>
      <c r="F8" s="151">
        <v>0</v>
      </c>
      <c r="G8" s="152">
        <f>E8*F8</f>
        <v>0</v>
      </c>
      <c r="H8" s="153">
        <v>1.7</v>
      </c>
      <c r="I8" s="154">
        <f>E8*H8</f>
        <v>158.78493</v>
      </c>
      <c r="J8" s="153">
        <v>0</v>
      </c>
      <c r="K8" s="154">
        <f>E8*J8</f>
        <v>0</v>
      </c>
      <c r="O8" s="145"/>
      <c r="Z8" s="145"/>
      <c r="AA8" s="145">
        <v>1</v>
      </c>
      <c r="AB8" s="145">
        <v>1</v>
      </c>
      <c r="AC8" s="145">
        <v>1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55">
        <f>G8</f>
        <v>0</v>
      </c>
      <c r="BA8" s="145"/>
      <c r="BB8" s="145"/>
      <c r="BC8" s="145"/>
      <c r="BD8" s="145"/>
      <c r="BE8" s="145"/>
      <c r="BF8" s="145"/>
      <c r="BG8" s="145"/>
      <c r="BH8" s="145"/>
      <c r="BI8" s="145"/>
      <c r="CA8" s="145">
        <v>1</v>
      </c>
      <c r="CB8" s="145">
        <v>1</v>
      </c>
      <c r="CZ8" s="108">
        <v>1</v>
      </c>
    </row>
    <row r="9" spans="1:104" ht="25.5">
      <c r="A9" s="156"/>
      <c r="B9" s="157"/>
      <c r="C9" s="160" t="s">
        <v>253</v>
      </c>
      <c r="D9" s="161"/>
      <c r="E9" s="162">
        <v>76.700900000000004</v>
      </c>
      <c r="F9" s="163"/>
      <c r="G9" s="164"/>
      <c r="H9" s="165"/>
      <c r="I9" s="158"/>
      <c r="J9" s="166"/>
      <c r="K9" s="158"/>
      <c r="M9" s="159" t="s">
        <v>253</v>
      </c>
      <c r="O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67" t="str">
        <f>C8</f>
        <v>Obsyp potrubí bez prohození sypaniny s dodáním štěrkopísku frakce 0 - 22 mm</v>
      </c>
      <c r="BE9" s="145"/>
      <c r="BF9" s="145"/>
      <c r="BG9" s="145"/>
      <c r="BH9" s="145"/>
      <c r="BI9" s="145"/>
    </row>
    <row r="10" spans="1:104">
      <c r="A10" s="156"/>
      <c r="B10" s="157"/>
      <c r="C10" s="160" t="s">
        <v>254</v>
      </c>
      <c r="D10" s="161"/>
      <c r="E10" s="162">
        <v>1.8025</v>
      </c>
      <c r="F10" s="163"/>
      <c r="G10" s="164"/>
      <c r="H10" s="165"/>
      <c r="I10" s="158"/>
      <c r="J10" s="166"/>
      <c r="K10" s="158"/>
      <c r="M10" s="159" t="s">
        <v>254</v>
      </c>
      <c r="O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67" t="str">
        <f>C9</f>
        <v>hlavní řad:208,71*(0,25+0,4*2)*0,35</v>
      </c>
      <c r="BE10" s="145"/>
      <c r="BF10" s="145"/>
      <c r="BG10" s="145"/>
      <c r="BH10" s="145"/>
      <c r="BI10" s="145"/>
    </row>
    <row r="11" spans="1:104">
      <c r="A11" s="156"/>
      <c r="B11" s="157"/>
      <c r="C11" s="160" t="s">
        <v>255</v>
      </c>
      <c r="D11" s="161"/>
      <c r="E11" s="162">
        <v>5.18</v>
      </c>
      <c r="F11" s="163"/>
      <c r="G11" s="164"/>
      <c r="H11" s="165"/>
      <c r="I11" s="158"/>
      <c r="J11" s="166"/>
      <c r="K11" s="158"/>
      <c r="M11" s="159" t="s">
        <v>255</v>
      </c>
      <c r="O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67" t="str">
        <f>C10</f>
        <v>SP1:5,15*0,35*(0,20+0,40*2)</v>
      </c>
      <c r="BE11" s="145"/>
      <c r="BF11" s="145"/>
      <c r="BG11" s="145"/>
      <c r="BH11" s="145"/>
      <c r="BI11" s="145"/>
    </row>
    <row r="12" spans="1:104">
      <c r="A12" s="156"/>
      <c r="B12" s="157"/>
      <c r="C12" s="160" t="s">
        <v>256</v>
      </c>
      <c r="D12" s="161"/>
      <c r="E12" s="162">
        <v>5.18</v>
      </c>
      <c r="F12" s="163"/>
      <c r="G12" s="164"/>
      <c r="H12" s="165"/>
      <c r="I12" s="158"/>
      <c r="J12" s="166"/>
      <c r="K12" s="158"/>
      <c r="M12" s="159" t="s">
        <v>256</v>
      </c>
      <c r="O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67" t="str">
        <f>C11</f>
        <v>SP2:14,80*0,35*(0,20+0,40*2)</v>
      </c>
      <c r="BE12" s="145"/>
      <c r="BF12" s="145"/>
      <c r="BG12" s="145"/>
      <c r="BH12" s="145"/>
      <c r="BI12" s="145"/>
    </row>
    <row r="13" spans="1:104">
      <c r="A13" s="156"/>
      <c r="B13" s="157"/>
      <c r="C13" s="160" t="s">
        <v>257</v>
      </c>
      <c r="D13" s="161"/>
      <c r="E13" s="162">
        <v>4.5395000000000003</v>
      </c>
      <c r="F13" s="163"/>
      <c r="G13" s="164"/>
      <c r="H13" s="165"/>
      <c r="I13" s="158"/>
      <c r="J13" s="166"/>
      <c r="K13" s="158"/>
      <c r="M13" s="159" t="s">
        <v>257</v>
      </c>
      <c r="O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67" t="str">
        <f>C12</f>
        <v>SP3:14,80*0,35*(0,20+0,40*2)</v>
      </c>
      <c r="BE13" s="145"/>
      <c r="BF13" s="145"/>
      <c r="BG13" s="145"/>
      <c r="BH13" s="145"/>
      <c r="BI13" s="145"/>
    </row>
    <row r="14" spans="1:104" ht="22.5">
      <c r="A14" s="146">
        <v>2</v>
      </c>
      <c r="B14" s="147" t="s">
        <v>325</v>
      </c>
      <c r="C14" s="148" t="s">
        <v>326</v>
      </c>
      <c r="D14" s="149" t="s">
        <v>54</v>
      </c>
      <c r="E14" s="150">
        <v>93.402900000000002</v>
      </c>
      <c r="F14" s="151">
        <v>0</v>
      </c>
      <c r="G14" s="152">
        <f>E14*F14</f>
        <v>0</v>
      </c>
      <c r="H14" s="153">
        <v>0</v>
      </c>
      <c r="I14" s="154">
        <f>E14*H14</f>
        <v>0</v>
      </c>
      <c r="J14" s="153">
        <v>0</v>
      </c>
      <c r="K14" s="154">
        <f>E14*J14</f>
        <v>0</v>
      </c>
      <c r="O14" s="145"/>
      <c r="Z14" s="145"/>
      <c r="AA14" s="145">
        <v>1</v>
      </c>
      <c r="AB14" s="145">
        <v>1</v>
      </c>
      <c r="AC14" s="145">
        <v>1</v>
      </c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55">
        <f>G14</f>
        <v>0</v>
      </c>
      <c r="BA14" s="145"/>
      <c r="BB14" s="145"/>
      <c r="BC14" s="145"/>
      <c r="BD14" s="145"/>
      <c r="BE14" s="145"/>
      <c r="BF14" s="145"/>
      <c r="BG14" s="145"/>
      <c r="BH14" s="145"/>
      <c r="BI14" s="145"/>
      <c r="CA14" s="145">
        <v>1</v>
      </c>
      <c r="CB14" s="145">
        <v>1</v>
      </c>
      <c r="CZ14" s="108">
        <v>1</v>
      </c>
    </row>
    <row r="15" spans="1:104">
      <c r="A15" s="156"/>
      <c r="B15" s="157"/>
      <c r="C15" s="160" t="s">
        <v>253</v>
      </c>
      <c r="D15" s="161"/>
      <c r="E15" s="162">
        <v>76.700900000000004</v>
      </c>
      <c r="F15" s="163"/>
      <c r="G15" s="164"/>
      <c r="H15" s="165"/>
      <c r="I15" s="158"/>
      <c r="J15" s="166"/>
      <c r="K15" s="158"/>
      <c r="M15" s="159" t="s">
        <v>253</v>
      </c>
      <c r="O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67" t="str">
        <f>C14</f>
        <v xml:space="preserve">Příplatek za prohození sypaniny pro obsyp potrubí </v>
      </c>
      <c r="BE15" s="145"/>
      <c r="BF15" s="145"/>
      <c r="BG15" s="145"/>
      <c r="BH15" s="145"/>
      <c r="BI15" s="145"/>
    </row>
    <row r="16" spans="1:104">
      <c r="A16" s="156"/>
      <c r="B16" s="157"/>
      <c r="C16" s="160" t="s">
        <v>254</v>
      </c>
      <c r="D16" s="161"/>
      <c r="E16" s="162">
        <v>1.8025</v>
      </c>
      <c r="F16" s="163"/>
      <c r="G16" s="164"/>
      <c r="H16" s="165"/>
      <c r="I16" s="158"/>
      <c r="J16" s="166"/>
      <c r="K16" s="158"/>
      <c r="M16" s="159" t="s">
        <v>254</v>
      </c>
      <c r="O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67" t="str">
        <f>C15</f>
        <v>hlavní řad:208,71*(0,25+0,4*2)*0,35</v>
      </c>
      <c r="BE16" s="145"/>
      <c r="BF16" s="145"/>
      <c r="BG16" s="145"/>
      <c r="BH16" s="145"/>
      <c r="BI16" s="145"/>
    </row>
    <row r="17" spans="1:104">
      <c r="A17" s="156"/>
      <c r="B17" s="157"/>
      <c r="C17" s="160" t="s">
        <v>255</v>
      </c>
      <c r="D17" s="161"/>
      <c r="E17" s="162">
        <v>5.18</v>
      </c>
      <c r="F17" s="163"/>
      <c r="G17" s="164"/>
      <c r="H17" s="165"/>
      <c r="I17" s="158"/>
      <c r="J17" s="166"/>
      <c r="K17" s="158"/>
      <c r="M17" s="159" t="s">
        <v>255</v>
      </c>
      <c r="O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67" t="str">
        <f>C16</f>
        <v>SP1:5,15*0,35*(0,20+0,40*2)</v>
      </c>
      <c r="BE17" s="145"/>
      <c r="BF17" s="145"/>
      <c r="BG17" s="145"/>
      <c r="BH17" s="145"/>
      <c r="BI17" s="145"/>
    </row>
    <row r="18" spans="1:104">
      <c r="A18" s="156"/>
      <c r="B18" s="157"/>
      <c r="C18" s="160" t="s">
        <v>256</v>
      </c>
      <c r="D18" s="161"/>
      <c r="E18" s="162">
        <v>5.18</v>
      </c>
      <c r="F18" s="163"/>
      <c r="G18" s="164"/>
      <c r="H18" s="165"/>
      <c r="I18" s="158"/>
      <c r="J18" s="166"/>
      <c r="K18" s="158"/>
      <c r="M18" s="159" t="s">
        <v>256</v>
      </c>
      <c r="O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67" t="str">
        <f>C17</f>
        <v>SP2:14,80*0,35*(0,20+0,40*2)</v>
      </c>
      <c r="BE18" s="145"/>
      <c r="BF18" s="145"/>
      <c r="BG18" s="145"/>
      <c r="BH18" s="145"/>
      <c r="BI18" s="145"/>
    </row>
    <row r="19" spans="1:104">
      <c r="A19" s="156"/>
      <c r="B19" s="157"/>
      <c r="C19" s="160" t="s">
        <v>257</v>
      </c>
      <c r="D19" s="161"/>
      <c r="E19" s="162">
        <v>4.5395000000000003</v>
      </c>
      <c r="F19" s="163"/>
      <c r="G19" s="164"/>
      <c r="H19" s="165"/>
      <c r="I19" s="158"/>
      <c r="J19" s="166"/>
      <c r="K19" s="158"/>
      <c r="M19" s="159" t="s">
        <v>257</v>
      </c>
      <c r="O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67" t="str">
        <f>C18</f>
        <v>SP3:14,80*0,35*(0,20+0,40*2)</v>
      </c>
      <c r="BE19" s="145"/>
      <c r="BF19" s="145"/>
      <c r="BG19" s="145"/>
      <c r="BH19" s="145"/>
      <c r="BI19" s="145"/>
    </row>
    <row r="20" spans="1:104">
      <c r="A20" s="146">
        <v>3</v>
      </c>
      <c r="B20" s="147" t="s">
        <v>290</v>
      </c>
      <c r="C20" s="148" t="s">
        <v>327</v>
      </c>
      <c r="D20" s="149" t="s">
        <v>328</v>
      </c>
      <c r="E20" s="150">
        <v>1</v>
      </c>
      <c r="F20" s="151">
        <v>0</v>
      </c>
      <c r="G20" s="152">
        <f>E20*F20</f>
        <v>0</v>
      </c>
      <c r="H20" s="153">
        <v>0</v>
      </c>
      <c r="I20" s="154">
        <f>E20*H20</f>
        <v>0</v>
      </c>
      <c r="J20" s="153">
        <v>0</v>
      </c>
      <c r="K20" s="154">
        <f>E20*J20</f>
        <v>0</v>
      </c>
      <c r="O20" s="145"/>
      <c r="Z20" s="145"/>
      <c r="AA20" s="145">
        <v>1</v>
      </c>
      <c r="AB20" s="145">
        <v>1</v>
      </c>
      <c r="AC20" s="145">
        <v>1</v>
      </c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55">
        <f>G20</f>
        <v>0</v>
      </c>
      <c r="BA20" s="145"/>
      <c r="BB20" s="145"/>
      <c r="BC20" s="145"/>
      <c r="BD20" s="145"/>
      <c r="BE20" s="145"/>
      <c r="BF20" s="145"/>
      <c r="BG20" s="145"/>
      <c r="BH20" s="145"/>
      <c r="BI20" s="145"/>
      <c r="CA20" s="145">
        <v>1</v>
      </c>
      <c r="CB20" s="145">
        <v>1</v>
      </c>
      <c r="CZ20" s="108">
        <v>1</v>
      </c>
    </row>
    <row r="21" spans="1:104">
      <c r="A21" s="146">
        <v>4</v>
      </c>
      <c r="B21" s="147" t="s">
        <v>290</v>
      </c>
      <c r="C21" s="148" t="s">
        <v>329</v>
      </c>
      <c r="D21" s="149" t="s">
        <v>295</v>
      </c>
      <c r="E21" s="150">
        <v>7</v>
      </c>
      <c r="F21" s="151">
        <v>0</v>
      </c>
      <c r="G21" s="152">
        <f>E21*F21</f>
        <v>0</v>
      </c>
      <c r="H21" s="153">
        <v>0</v>
      </c>
      <c r="I21" s="154">
        <f>E21*H21</f>
        <v>0</v>
      </c>
      <c r="J21" s="153"/>
      <c r="K21" s="154">
        <f>E21*J21</f>
        <v>0</v>
      </c>
      <c r="O21" s="145"/>
      <c r="Z21" s="145"/>
      <c r="AA21" s="145">
        <v>12</v>
      </c>
      <c r="AB21" s="145">
        <v>0</v>
      </c>
      <c r="AC21" s="145">
        <v>91</v>
      </c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55">
        <f>G21</f>
        <v>0</v>
      </c>
      <c r="BA21" s="145"/>
      <c r="BB21" s="145"/>
      <c r="BC21" s="145"/>
      <c r="BD21" s="145"/>
      <c r="BE21" s="145"/>
      <c r="BF21" s="145"/>
      <c r="BG21" s="145"/>
      <c r="BH21" s="145"/>
      <c r="BI21" s="145"/>
      <c r="CA21" s="145">
        <v>12</v>
      </c>
      <c r="CB21" s="145">
        <v>0</v>
      </c>
      <c r="CZ21" s="108">
        <v>1</v>
      </c>
    </row>
    <row r="22" spans="1:104">
      <c r="A22" s="146">
        <v>5</v>
      </c>
      <c r="B22" s="147" t="s">
        <v>330</v>
      </c>
      <c r="C22" s="148" t="s">
        <v>331</v>
      </c>
      <c r="D22" s="149" t="s">
        <v>332</v>
      </c>
      <c r="E22" s="150">
        <v>53.373100000000001</v>
      </c>
      <c r="F22" s="151">
        <v>0</v>
      </c>
      <c r="G22" s="152">
        <f>E22*F22</f>
        <v>0</v>
      </c>
      <c r="H22" s="153">
        <v>1</v>
      </c>
      <c r="I22" s="154">
        <f>E22*H22</f>
        <v>53.373100000000001</v>
      </c>
      <c r="J22" s="153"/>
      <c r="K22" s="154">
        <f>E22*J22</f>
        <v>0</v>
      </c>
      <c r="O22" s="145"/>
      <c r="Z22" s="145"/>
      <c r="AA22" s="145">
        <v>3</v>
      </c>
      <c r="AB22" s="145">
        <v>1</v>
      </c>
      <c r="AC22" s="145" t="s">
        <v>330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55">
        <f>G22</f>
        <v>0</v>
      </c>
      <c r="BA22" s="145"/>
      <c r="BB22" s="145"/>
      <c r="BC22" s="145"/>
      <c r="BD22" s="145"/>
      <c r="BE22" s="145"/>
      <c r="BF22" s="145"/>
      <c r="BG22" s="145"/>
      <c r="BH22" s="145"/>
      <c r="BI22" s="145"/>
      <c r="CA22" s="145">
        <v>3</v>
      </c>
      <c r="CB22" s="145">
        <v>1</v>
      </c>
      <c r="CZ22" s="108">
        <v>1</v>
      </c>
    </row>
    <row r="23" spans="1:104">
      <c r="A23" s="156"/>
      <c r="B23" s="157"/>
      <c r="C23" s="160" t="s">
        <v>333</v>
      </c>
      <c r="D23" s="161"/>
      <c r="E23" s="162">
        <v>43.829099999999997</v>
      </c>
      <c r="F23" s="163"/>
      <c r="G23" s="164"/>
      <c r="H23" s="165"/>
      <c r="I23" s="158"/>
      <c r="J23" s="166"/>
      <c r="K23" s="158"/>
      <c r="M23" s="159" t="s">
        <v>333</v>
      </c>
      <c r="O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67" t="str">
        <f>C22</f>
        <v>Štěrkopísek frakce 0-22 A</v>
      </c>
      <c r="BE23" s="145"/>
      <c r="BF23" s="145"/>
      <c r="BG23" s="145"/>
      <c r="BH23" s="145"/>
      <c r="BI23" s="145"/>
    </row>
    <row r="24" spans="1:104">
      <c r="A24" s="156"/>
      <c r="B24" s="157"/>
      <c r="C24" s="160" t="s">
        <v>334</v>
      </c>
      <c r="D24" s="161"/>
      <c r="E24" s="162">
        <v>1.03</v>
      </c>
      <c r="F24" s="163"/>
      <c r="G24" s="164"/>
      <c r="H24" s="165"/>
      <c r="I24" s="158"/>
      <c r="J24" s="166"/>
      <c r="K24" s="158"/>
      <c r="M24" s="159" t="s">
        <v>334</v>
      </c>
      <c r="O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67" t="str">
        <f>C23</f>
        <v>hlavní řad:208,71*(0,25+0,4*2)*0,10*2</v>
      </c>
      <c r="BE24" s="145"/>
      <c r="BF24" s="145"/>
      <c r="BG24" s="145"/>
      <c r="BH24" s="145"/>
      <c r="BI24" s="145"/>
    </row>
    <row r="25" spans="1:104">
      <c r="A25" s="156"/>
      <c r="B25" s="157"/>
      <c r="C25" s="160" t="s">
        <v>335</v>
      </c>
      <c r="D25" s="161"/>
      <c r="E25" s="162">
        <v>2.96</v>
      </c>
      <c r="F25" s="163"/>
      <c r="G25" s="164"/>
      <c r="H25" s="165"/>
      <c r="I25" s="158"/>
      <c r="J25" s="166"/>
      <c r="K25" s="158"/>
      <c r="M25" s="159" t="s">
        <v>335</v>
      </c>
      <c r="O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67" t="str">
        <f>C24</f>
        <v>SP1:5,15*0,10*(0,20+0,40*2)*2</v>
      </c>
      <c r="BE25" s="145"/>
      <c r="BF25" s="145"/>
      <c r="BG25" s="145"/>
      <c r="BH25" s="145"/>
      <c r="BI25" s="145"/>
    </row>
    <row r="26" spans="1:104">
      <c r="A26" s="156"/>
      <c r="B26" s="157"/>
      <c r="C26" s="160" t="s">
        <v>336</v>
      </c>
      <c r="D26" s="161"/>
      <c r="E26" s="162">
        <v>2.96</v>
      </c>
      <c r="F26" s="163"/>
      <c r="G26" s="164"/>
      <c r="H26" s="165"/>
      <c r="I26" s="158"/>
      <c r="J26" s="166"/>
      <c r="K26" s="158"/>
      <c r="M26" s="159" t="s">
        <v>336</v>
      </c>
      <c r="O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67" t="str">
        <f>C25</f>
        <v>SP2:14,80*0,10*(0,20+0,40*2)*2</v>
      </c>
      <c r="BE26" s="145"/>
      <c r="BF26" s="145"/>
      <c r="BG26" s="145"/>
      <c r="BH26" s="145"/>
      <c r="BI26" s="145"/>
    </row>
    <row r="27" spans="1:104">
      <c r="A27" s="156"/>
      <c r="B27" s="157"/>
      <c r="C27" s="160" t="s">
        <v>337</v>
      </c>
      <c r="D27" s="161"/>
      <c r="E27" s="162">
        <v>2.5939999999999999</v>
      </c>
      <c r="F27" s="163"/>
      <c r="G27" s="164"/>
      <c r="H27" s="165"/>
      <c r="I27" s="158"/>
      <c r="J27" s="166"/>
      <c r="K27" s="158"/>
      <c r="M27" s="159" t="s">
        <v>337</v>
      </c>
      <c r="O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67" t="str">
        <f>C26</f>
        <v>SP3:14,80*0,10*(0,20+0,40*2)*2</v>
      </c>
      <c r="BE27" s="145"/>
      <c r="BF27" s="145"/>
      <c r="BG27" s="145"/>
      <c r="BH27" s="145"/>
      <c r="BI27" s="145"/>
    </row>
    <row r="28" spans="1:104">
      <c r="A28" s="168" t="s">
        <v>50</v>
      </c>
      <c r="B28" s="169" t="s">
        <v>47</v>
      </c>
      <c r="C28" s="170" t="s">
        <v>48</v>
      </c>
      <c r="D28" s="171"/>
      <c r="E28" s="172"/>
      <c r="F28" s="172"/>
      <c r="G28" s="173">
        <f>SUM(G7:G27)</f>
        <v>0</v>
      </c>
      <c r="H28" s="174"/>
      <c r="I28" s="173">
        <f>SUM(I7:I27)</f>
        <v>212.15803</v>
      </c>
      <c r="J28" s="175"/>
      <c r="K28" s="173">
        <f>SUM(K7:K27)</f>
        <v>0</v>
      </c>
      <c r="O28" s="145"/>
      <c r="X28" s="176">
        <f>K28</f>
        <v>0</v>
      </c>
      <c r="Y28" s="176">
        <f>I28</f>
        <v>212.15803</v>
      </c>
      <c r="Z28" s="155">
        <f>G28</f>
        <v>0</v>
      </c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77"/>
      <c r="BB28" s="177"/>
      <c r="BC28" s="177"/>
      <c r="BD28" s="177"/>
      <c r="BE28" s="177"/>
      <c r="BF28" s="177"/>
      <c r="BG28" s="145"/>
      <c r="BH28" s="145"/>
      <c r="BI28" s="145"/>
    </row>
    <row r="29" spans="1:104" ht="14.25" customHeight="1">
      <c r="A29" s="135" t="s">
        <v>46</v>
      </c>
      <c r="B29" s="136" t="s">
        <v>338</v>
      </c>
      <c r="C29" s="137" t="s">
        <v>339</v>
      </c>
      <c r="D29" s="138"/>
      <c r="E29" s="139"/>
      <c r="F29" s="139"/>
      <c r="G29" s="140"/>
      <c r="H29" s="141"/>
      <c r="I29" s="142"/>
      <c r="J29" s="143"/>
      <c r="K29" s="144"/>
      <c r="O29" s="145"/>
    </row>
    <row r="30" spans="1:104">
      <c r="A30" s="146">
        <v>6</v>
      </c>
      <c r="B30" s="147" t="s">
        <v>340</v>
      </c>
      <c r="C30" s="148" t="s">
        <v>341</v>
      </c>
      <c r="D30" s="149" t="s">
        <v>54</v>
      </c>
      <c r="E30" s="150">
        <v>26.686599999999999</v>
      </c>
      <c r="F30" s="151">
        <v>0</v>
      </c>
      <c r="G30" s="152">
        <f>E30*F30</f>
        <v>0</v>
      </c>
      <c r="H30" s="153">
        <v>1.8907700000000001</v>
      </c>
      <c r="I30" s="154">
        <f>E30*H30</f>
        <v>50.458222681999999</v>
      </c>
      <c r="J30" s="153">
        <v>0</v>
      </c>
      <c r="K30" s="154">
        <f>E30*J30</f>
        <v>0</v>
      </c>
      <c r="O30" s="145"/>
      <c r="Z30" s="145"/>
      <c r="AA30" s="145">
        <v>1</v>
      </c>
      <c r="AB30" s="145">
        <v>1</v>
      </c>
      <c r="AC30" s="145">
        <v>1</v>
      </c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55">
        <f>G30</f>
        <v>0</v>
      </c>
      <c r="BA30" s="145"/>
      <c r="BB30" s="145"/>
      <c r="BC30" s="145"/>
      <c r="BD30" s="145"/>
      <c r="BE30" s="145"/>
      <c r="BF30" s="145"/>
      <c r="BG30" s="145"/>
      <c r="BH30" s="145"/>
      <c r="BI30" s="145"/>
      <c r="CA30" s="145">
        <v>1</v>
      </c>
      <c r="CB30" s="145">
        <v>1</v>
      </c>
      <c r="CZ30" s="108">
        <v>1</v>
      </c>
    </row>
    <row r="31" spans="1:104">
      <c r="A31" s="156"/>
      <c r="B31" s="157"/>
      <c r="C31" s="160" t="s">
        <v>248</v>
      </c>
      <c r="D31" s="161"/>
      <c r="E31" s="162">
        <v>21.9146</v>
      </c>
      <c r="F31" s="163"/>
      <c r="G31" s="164"/>
      <c r="H31" s="165"/>
      <c r="I31" s="158"/>
      <c r="J31" s="166"/>
      <c r="K31" s="158"/>
      <c r="M31" s="159" t="s">
        <v>248</v>
      </c>
      <c r="O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67" t="str">
        <f>C30</f>
        <v xml:space="preserve">Lože pod potrubí z kameniva těženého 0 - 4 mm </v>
      </c>
      <c r="BE31" s="145"/>
      <c r="BF31" s="145"/>
      <c r="BG31" s="145"/>
      <c r="BH31" s="145"/>
      <c r="BI31" s="145"/>
    </row>
    <row r="32" spans="1:104">
      <c r="A32" s="156"/>
      <c r="B32" s="157"/>
      <c r="C32" s="160" t="s">
        <v>249</v>
      </c>
      <c r="D32" s="161"/>
      <c r="E32" s="162">
        <v>0.51500000000000001</v>
      </c>
      <c r="F32" s="163"/>
      <c r="G32" s="164"/>
      <c r="H32" s="165"/>
      <c r="I32" s="158"/>
      <c r="J32" s="166"/>
      <c r="K32" s="158"/>
      <c r="M32" s="159" t="s">
        <v>249</v>
      </c>
      <c r="O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67" t="str">
        <f>C31</f>
        <v>hlavní řad:208,71*(0,25+0,4*2)*0,10</v>
      </c>
      <c r="BE32" s="145"/>
      <c r="BF32" s="145"/>
      <c r="BG32" s="145"/>
      <c r="BH32" s="145"/>
      <c r="BI32" s="145"/>
    </row>
    <row r="33" spans="1:104">
      <c r="A33" s="156"/>
      <c r="B33" s="157"/>
      <c r="C33" s="160" t="s">
        <v>250</v>
      </c>
      <c r="D33" s="161"/>
      <c r="E33" s="162">
        <v>1.48</v>
      </c>
      <c r="F33" s="163"/>
      <c r="G33" s="164"/>
      <c r="H33" s="165"/>
      <c r="I33" s="158"/>
      <c r="J33" s="166"/>
      <c r="K33" s="158"/>
      <c r="M33" s="159" t="s">
        <v>250</v>
      </c>
      <c r="O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67" t="str">
        <f>C32</f>
        <v>SP1:5,15*0,10*(0,20+0,40*2)</v>
      </c>
      <c r="BE33" s="145"/>
      <c r="BF33" s="145"/>
      <c r="BG33" s="145"/>
      <c r="BH33" s="145"/>
      <c r="BI33" s="145"/>
    </row>
    <row r="34" spans="1:104">
      <c r="A34" s="156"/>
      <c r="B34" s="157"/>
      <c r="C34" s="160" t="s">
        <v>251</v>
      </c>
      <c r="D34" s="161"/>
      <c r="E34" s="162">
        <v>1.48</v>
      </c>
      <c r="F34" s="163"/>
      <c r="G34" s="164"/>
      <c r="H34" s="165"/>
      <c r="I34" s="158"/>
      <c r="J34" s="166"/>
      <c r="K34" s="158"/>
      <c r="M34" s="159" t="s">
        <v>251</v>
      </c>
      <c r="O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67" t="str">
        <f>C33</f>
        <v>SP2:14,80*0,10*(0,20+0,40*2)</v>
      </c>
      <c r="BE34" s="145"/>
      <c r="BF34" s="145"/>
      <c r="BG34" s="145"/>
      <c r="BH34" s="145"/>
      <c r="BI34" s="145"/>
    </row>
    <row r="35" spans="1:104">
      <c r="A35" s="156"/>
      <c r="B35" s="157"/>
      <c r="C35" s="160" t="s">
        <v>252</v>
      </c>
      <c r="D35" s="161"/>
      <c r="E35" s="162">
        <v>1.2969999999999999</v>
      </c>
      <c r="F35" s="163"/>
      <c r="G35" s="164"/>
      <c r="H35" s="165"/>
      <c r="I35" s="158"/>
      <c r="J35" s="166"/>
      <c r="K35" s="158"/>
      <c r="M35" s="159" t="s">
        <v>252</v>
      </c>
      <c r="O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67" t="str">
        <f>C34</f>
        <v>SP3:14,80*0,10*(0,20+0,40*2)</v>
      </c>
      <c r="BE35" s="145"/>
      <c r="BF35" s="145"/>
      <c r="BG35" s="145"/>
      <c r="BH35" s="145"/>
      <c r="BI35" s="145"/>
    </row>
    <row r="36" spans="1:104" ht="22.5">
      <c r="A36" s="146">
        <v>7</v>
      </c>
      <c r="B36" s="147" t="s">
        <v>342</v>
      </c>
      <c r="C36" s="148" t="s">
        <v>343</v>
      </c>
      <c r="D36" s="149" t="s">
        <v>54</v>
      </c>
      <c r="E36" s="150">
        <v>10.435499999999999</v>
      </c>
      <c r="F36" s="151">
        <v>0</v>
      </c>
      <c r="G36" s="152">
        <f>E36*F36</f>
        <v>0</v>
      </c>
      <c r="H36" s="153">
        <v>1.89</v>
      </c>
      <c r="I36" s="154">
        <f>E36*H36</f>
        <v>19.723094999999997</v>
      </c>
      <c r="J36" s="153">
        <v>0</v>
      </c>
      <c r="K36" s="154">
        <f>E36*J36</f>
        <v>0</v>
      </c>
      <c r="O36" s="145"/>
      <c r="Z36" s="145"/>
      <c r="AA36" s="145">
        <v>1</v>
      </c>
      <c r="AB36" s="145">
        <v>1</v>
      </c>
      <c r="AC36" s="145">
        <v>1</v>
      </c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55">
        <f>G36</f>
        <v>0</v>
      </c>
      <c r="BA36" s="145"/>
      <c r="BB36" s="145"/>
      <c r="BC36" s="145"/>
      <c r="BD36" s="145"/>
      <c r="BE36" s="145"/>
      <c r="BF36" s="145"/>
      <c r="BG36" s="145"/>
      <c r="BH36" s="145"/>
      <c r="BI36" s="145"/>
      <c r="CA36" s="145">
        <v>1</v>
      </c>
      <c r="CB36" s="145">
        <v>1</v>
      </c>
      <c r="CZ36" s="108">
        <v>1</v>
      </c>
    </row>
    <row r="37" spans="1:104">
      <c r="A37" s="156"/>
      <c r="B37" s="157"/>
      <c r="C37" s="160" t="s">
        <v>344</v>
      </c>
      <c r="D37" s="161"/>
      <c r="E37" s="162">
        <v>10.435499999999999</v>
      </c>
      <c r="F37" s="163"/>
      <c r="G37" s="164"/>
      <c r="H37" s="165"/>
      <c r="I37" s="158"/>
      <c r="J37" s="166"/>
      <c r="K37" s="158"/>
      <c r="M37" s="159" t="s">
        <v>344</v>
      </c>
      <c r="O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67" t="str">
        <f>C36</f>
        <v xml:space="preserve">Filtr.vrstvy z nezhut.kam. hrubého drcen. 22-32 mm </v>
      </c>
      <c r="BE37" s="145"/>
      <c r="BF37" s="145"/>
      <c r="BG37" s="145"/>
      <c r="BH37" s="145"/>
      <c r="BI37" s="145"/>
    </row>
    <row r="38" spans="1:104">
      <c r="A38" s="168" t="s">
        <v>50</v>
      </c>
      <c r="B38" s="169" t="s">
        <v>338</v>
      </c>
      <c r="C38" s="170" t="s">
        <v>339</v>
      </c>
      <c r="D38" s="171"/>
      <c r="E38" s="172"/>
      <c r="F38" s="172"/>
      <c r="G38" s="173">
        <f>SUM(G29:G37)</f>
        <v>0</v>
      </c>
      <c r="H38" s="174"/>
      <c r="I38" s="173">
        <f>SUM(I29:I37)</f>
        <v>70.181317682</v>
      </c>
      <c r="J38" s="175"/>
      <c r="K38" s="173">
        <f>SUM(K29:K37)</f>
        <v>0</v>
      </c>
      <c r="O38" s="145"/>
      <c r="X38" s="176">
        <f>K38</f>
        <v>0</v>
      </c>
      <c r="Y38" s="176">
        <f>I38</f>
        <v>70.181317682</v>
      </c>
      <c r="Z38" s="155">
        <f>G38</f>
        <v>0</v>
      </c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77"/>
      <c r="BB38" s="177"/>
      <c r="BC38" s="177"/>
      <c r="BD38" s="177"/>
      <c r="BE38" s="177"/>
      <c r="BF38" s="177"/>
      <c r="BG38" s="145"/>
      <c r="BH38" s="145"/>
      <c r="BI38" s="145"/>
    </row>
    <row r="39" spans="1:104" ht="14.25" customHeight="1">
      <c r="A39" s="135" t="s">
        <v>46</v>
      </c>
      <c r="B39" s="136" t="s">
        <v>345</v>
      </c>
      <c r="C39" s="137" t="s">
        <v>346</v>
      </c>
      <c r="D39" s="138"/>
      <c r="E39" s="139"/>
      <c r="F39" s="139"/>
      <c r="G39" s="140"/>
      <c r="H39" s="141"/>
      <c r="I39" s="142"/>
      <c r="J39" s="143"/>
      <c r="K39" s="144"/>
      <c r="O39" s="145"/>
    </row>
    <row r="40" spans="1:104">
      <c r="A40" s="146">
        <v>8</v>
      </c>
      <c r="B40" s="147" t="s">
        <v>347</v>
      </c>
      <c r="C40" s="148" t="s">
        <v>348</v>
      </c>
      <c r="D40" s="149" t="s">
        <v>292</v>
      </c>
      <c r="E40" s="150">
        <v>208.71</v>
      </c>
      <c r="F40" s="151">
        <v>0</v>
      </c>
      <c r="G40" s="152">
        <f>E40*F40</f>
        <v>0</v>
      </c>
      <c r="H40" s="153">
        <v>0</v>
      </c>
      <c r="I40" s="154">
        <f>E40*H40</f>
        <v>0</v>
      </c>
      <c r="J40" s="153">
        <v>0</v>
      </c>
      <c r="K40" s="154">
        <f>E40*J40</f>
        <v>0</v>
      </c>
      <c r="O40" s="145"/>
      <c r="Z40" s="145"/>
      <c r="AA40" s="145">
        <v>1</v>
      </c>
      <c r="AB40" s="145">
        <v>1</v>
      </c>
      <c r="AC40" s="145">
        <v>1</v>
      </c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55">
        <f>G40</f>
        <v>0</v>
      </c>
      <c r="BA40" s="145"/>
      <c r="BB40" s="145"/>
      <c r="BC40" s="145"/>
      <c r="BD40" s="145"/>
      <c r="BE40" s="145"/>
      <c r="BF40" s="145"/>
      <c r="BG40" s="145"/>
      <c r="BH40" s="145"/>
      <c r="BI40" s="145"/>
      <c r="CA40" s="145">
        <v>1</v>
      </c>
      <c r="CB40" s="145">
        <v>1</v>
      </c>
      <c r="CZ40" s="108">
        <v>1</v>
      </c>
    </row>
    <row r="41" spans="1:104">
      <c r="A41" s="156"/>
      <c r="B41" s="157"/>
      <c r="C41" s="160" t="s">
        <v>349</v>
      </c>
      <c r="D41" s="161"/>
      <c r="E41" s="162">
        <v>208.71</v>
      </c>
      <c r="F41" s="163"/>
      <c r="G41" s="164"/>
      <c r="H41" s="165"/>
      <c r="I41" s="158"/>
      <c r="J41" s="166"/>
      <c r="K41" s="158"/>
      <c r="M41" s="159" t="s">
        <v>349</v>
      </c>
      <c r="O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67" t="str">
        <f>C40</f>
        <v xml:space="preserve">Kladení dren. potrubí do rýhy, tvr. PVC, do 90 mm </v>
      </c>
      <c r="BE41" s="145"/>
      <c r="BF41" s="145"/>
      <c r="BG41" s="145"/>
      <c r="BH41" s="145"/>
      <c r="BI41" s="145"/>
    </row>
    <row r="42" spans="1:104">
      <c r="A42" s="146">
        <v>9</v>
      </c>
      <c r="B42" s="147" t="s">
        <v>350</v>
      </c>
      <c r="C42" s="148" t="s">
        <v>351</v>
      </c>
      <c r="D42" s="149" t="s">
        <v>292</v>
      </c>
      <c r="E42" s="150">
        <v>257.43</v>
      </c>
      <c r="F42" s="151">
        <v>0</v>
      </c>
      <c r="G42" s="152">
        <f>E42*F42</f>
        <v>0</v>
      </c>
      <c r="H42" s="153">
        <v>1.0000000000000001E-5</v>
      </c>
      <c r="I42" s="154">
        <f>E42*H42</f>
        <v>2.5743000000000003E-3</v>
      </c>
      <c r="J42" s="153">
        <v>0</v>
      </c>
      <c r="K42" s="154">
        <f>E42*J42</f>
        <v>0</v>
      </c>
      <c r="O42" s="145"/>
      <c r="Z42" s="145"/>
      <c r="AA42" s="145">
        <v>1</v>
      </c>
      <c r="AB42" s="145">
        <v>1</v>
      </c>
      <c r="AC42" s="145">
        <v>1</v>
      </c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55">
        <f>G42</f>
        <v>0</v>
      </c>
      <c r="BA42" s="145"/>
      <c r="BB42" s="145"/>
      <c r="BC42" s="145"/>
      <c r="BD42" s="145"/>
      <c r="BE42" s="145"/>
      <c r="BF42" s="145"/>
      <c r="BG42" s="145"/>
      <c r="BH42" s="145"/>
      <c r="BI42" s="145"/>
      <c r="CA42" s="145">
        <v>1</v>
      </c>
      <c r="CB42" s="145">
        <v>1</v>
      </c>
      <c r="CZ42" s="108">
        <v>1</v>
      </c>
    </row>
    <row r="43" spans="1:104">
      <c r="A43" s="156"/>
      <c r="B43" s="157"/>
      <c r="C43" s="160" t="s">
        <v>352</v>
      </c>
      <c r="D43" s="161"/>
      <c r="E43" s="162">
        <v>208.71</v>
      </c>
      <c r="F43" s="163"/>
      <c r="G43" s="164"/>
      <c r="H43" s="165"/>
      <c r="I43" s="158"/>
      <c r="J43" s="166"/>
      <c r="K43" s="158"/>
      <c r="M43" s="159" t="s">
        <v>352</v>
      </c>
      <c r="O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67" t="str">
        <f>C42</f>
        <v xml:space="preserve">Montáž trub z plastu, gumový kroužek, DN 300 </v>
      </c>
      <c r="BE43" s="145"/>
      <c r="BF43" s="145"/>
      <c r="BG43" s="145"/>
      <c r="BH43" s="145"/>
      <c r="BI43" s="145"/>
    </row>
    <row r="44" spans="1:104">
      <c r="A44" s="156"/>
      <c r="B44" s="157"/>
      <c r="C44" s="160" t="s">
        <v>353</v>
      </c>
      <c r="D44" s="161"/>
      <c r="E44" s="162">
        <v>48.72</v>
      </c>
      <c r="F44" s="163"/>
      <c r="G44" s="164"/>
      <c r="H44" s="165"/>
      <c r="I44" s="158"/>
      <c r="J44" s="166"/>
      <c r="K44" s="158"/>
      <c r="M44" s="159" t="s">
        <v>353</v>
      </c>
      <c r="O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67" t="str">
        <f>C43</f>
        <v>DN250:208,71</v>
      </c>
      <c r="BE44" s="145"/>
      <c r="BF44" s="145"/>
      <c r="BG44" s="145"/>
      <c r="BH44" s="145"/>
      <c r="BI44" s="145"/>
    </row>
    <row r="45" spans="1:104" ht="22.5">
      <c r="A45" s="146">
        <v>10</v>
      </c>
      <c r="B45" s="147" t="s">
        <v>354</v>
      </c>
      <c r="C45" s="148" t="s">
        <v>355</v>
      </c>
      <c r="D45" s="149" t="s">
        <v>356</v>
      </c>
      <c r="E45" s="150">
        <v>4</v>
      </c>
      <c r="F45" s="151">
        <v>0</v>
      </c>
      <c r="G45" s="152">
        <f>E45*F45</f>
        <v>0</v>
      </c>
      <c r="H45" s="153">
        <v>3.2499999999999999E-3</v>
      </c>
      <c r="I45" s="154">
        <f>E45*H45</f>
        <v>1.2999999999999999E-2</v>
      </c>
      <c r="J45" s="153">
        <v>0</v>
      </c>
      <c r="K45" s="154">
        <f>E45*J45</f>
        <v>0</v>
      </c>
      <c r="O45" s="145"/>
      <c r="Z45" s="145"/>
      <c r="AA45" s="145">
        <v>1</v>
      </c>
      <c r="AB45" s="145">
        <v>1</v>
      </c>
      <c r="AC45" s="145">
        <v>1</v>
      </c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55">
        <f>G45</f>
        <v>0</v>
      </c>
      <c r="BA45" s="145"/>
      <c r="BB45" s="145"/>
      <c r="BC45" s="145"/>
      <c r="BD45" s="145"/>
      <c r="BE45" s="145"/>
      <c r="BF45" s="145"/>
      <c r="BG45" s="145"/>
      <c r="BH45" s="145"/>
      <c r="BI45" s="145"/>
      <c r="CA45" s="145">
        <v>1</v>
      </c>
      <c r="CB45" s="145">
        <v>1</v>
      </c>
      <c r="CZ45" s="108">
        <v>1</v>
      </c>
    </row>
    <row r="46" spans="1:104">
      <c r="A46" s="146">
        <v>11</v>
      </c>
      <c r="B46" s="147" t="s">
        <v>357</v>
      </c>
      <c r="C46" s="148" t="s">
        <v>358</v>
      </c>
      <c r="D46" s="149" t="s">
        <v>292</v>
      </c>
      <c r="E46" s="150">
        <v>257.43</v>
      </c>
      <c r="F46" s="151">
        <v>0</v>
      </c>
      <c r="G46" s="152">
        <f>E46*F46</f>
        <v>0</v>
      </c>
      <c r="H46" s="153">
        <v>0</v>
      </c>
      <c r="I46" s="154">
        <f>E46*H46</f>
        <v>0</v>
      </c>
      <c r="J46" s="153">
        <v>0</v>
      </c>
      <c r="K46" s="154">
        <f>E46*J46</f>
        <v>0</v>
      </c>
      <c r="O46" s="145"/>
      <c r="Z46" s="145"/>
      <c r="AA46" s="145">
        <v>1</v>
      </c>
      <c r="AB46" s="145">
        <v>1</v>
      </c>
      <c r="AC46" s="145">
        <v>1</v>
      </c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55">
        <f>G46</f>
        <v>0</v>
      </c>
      <c r="BA46" s="145"/>
      <c r="BB46" s="145"/>
      <c r="BC46" s="145"/>
      <c r="BD46" s="145"/>
      <c r="BE46" s="145"/>
      <c r="BF46" s="145"/>
      <c r="BG46" s="145"/>
      <c r="BH46" s="145"/>
      <c r="BI46" s="145"/>
      <c r="CA46" s="145">
        <v>1</v>
      </c>
      <c r="CB46" s="145">
        <v>1</v>
      </c>
      <c r="CZ46" s="108">
        <v>1</v>
      </c>
    </row>
    <row r="47" spans="1:104">
      <c r="A47" s="156"/>
      <c r="B47" s="157"/>
      <c r="C47" s="160" t="s">
        <v>352</v>
      </c>
      <c r="D47" s="161"/>
      <c r="E47" s="162">
        <v>208.71</v>
      </c>
      <c r="F47" s="163"/>
      <c r="G47" s="164"/>
      <c r="H47" s="165"/>
      <c r="I47" s="158"/>
      <c r="J47" s="166"/>
      <c r="K47" s="158"/>
      <c r="M47" s="159" t="s">
        <v>352</v>
      </c>
      <c r="O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67" t="str">
        <f>C46</f>
        <v xml:space="preserve">Zkouška těsnosti kanalizace DN do 300, vodou </v>
      </c>
      <c r="BE47" s="145"/>
      <c r="BF47" s="145"/>
      <c r="BG47" s="145"/>
      <c r="BH47" s="145"/>
      <c r="BI47" s="145"/>
    </row>
    <row r="48" spans="1:104">
      <c r="A48" s="156"/>
      <c r="B48" s="157"/>
      <c r="C48" s="160" t="s">
        <v>353</v>
      </c>
      <c r="D48" s="161"/>
      <c r="E48" s="162">
        <v>48.72</v>
      </c>
      <c r="F48" s="163"/>
      <c r="G48" s="164"/>
      <c r="H48" s="165"/>
      <c r="I48" s="158"/>
      <c r="J48" s="166"/>
      <c r="K48" s="158"/>
      <c r="M48" s="159" t="s">
        <v>353</v>
      </c>
      <c r="O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67" t="str">
        <f>C47</f>
        <v>DN250:208,71</v>
      </c>
      <c r="BE48" s="145"/>
      <c r="BF48" s="145"/>
      <c r="BG48" s="145"/>
      <c r="BH48" s="145"/>
      <c r="BI48" s="145"/>
    </row>
    <row r="49" spans="1:104" ht="22.5">
      <c r="A49" s="146">
        <v>12</v>
      </c>
      <c r="B49" s="147" t="s">
        <v>359</v>
      </c>
      <c r="C49" s="148" t="s">
        <v>360</v>
      </c>
      <c r="D49" s="149" t="s">
        <v>361</v>
      </c>
      <c r="E49" s="150">
        <v>4</v>
      </c>
      <c r="F49" s="151">
        <v>0</v>
      </c>
      <c r="G49" s="152">
        <f>E49*F49</f>
        <v>0</v>
      </c>
      <c r="H49" s="153">
        <v>1.7000000000000001E-4</v>
      </c>
      <c r="I49" s="154">
        <f>E49*H49</f>
        <v>6.8000000000000005E-4</v>
      </c>
      <c r="J49" s="153">
        <v>0</v>
      </c>
      <c r="K49" s="154">
        <f>E49*J49</f>
        <v>0</v>
      </c>
      <c r="O49" s="145"/>
      <c r="Z49" s="145"/>
      <c r="AA49" s="145">
        <v>1</v>
      </c>
      <c r="AB49" s="145">
        <v>1</v>
      </c>
      <c r="AC49" s="145">
        <v>1</v>
      </c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55">
        <f>G49</f>
        <v>0</v>
      </c>
      <c r="BA49" s="145"/>
      <c r="BB49" s="145"/>
      <c r="BC49" s="145"/>
      <c r="BD49" s="145"/>
      <c r="BE49" s="145"/>
      <c r="BF49" s="145"/>
      <c r="BG49" s="145"/>
      <c r="BH49" s="145"/>
      <c r="BI49" s="145"/>
      <c r="CA49" s="145">
        <v>1</v>
      </c>
      <c r="CB49" s="145">
        <v>1</v>
      </c>
      <c r="CZ49" s="108">
        <v>1</v>
      </c>
    </row>
    <row r="50" spans="1:104">
      <c r="A50" s="146">
        <v>13</v>
      </c>
      <c r="B50" s="147" t="s">
        <v>362</v>
      </c>
      <c r="C50" s="148" t="s">
        <v>363</v>
      </c>
      <c r="D50" s="149" t="s">
        <v>356</v>
      </c>
      <c r="E50" s="150">
        <v>7</v>
      </c>
      <c r="F50" s="151">
        <v>0</v>
      </c>
      <c r="G50" s="152">
        <f>E50*F50</f>
        <v>0</v>
      </c>
      <c r="H50" s="153">
        <v>2.111E-2</v>
      </c>
      <c r="I50" s="154">
        <f>E50*H50</f>
        <v>0.14777000000000001</v>
      </c>
      <c r="J50" s="153">
        <v>0</v>
      </c>
      <c r="K50" s="154">
        <f>E50*J50</f>
        <v>0</v>
      </c>
      <c r="O50" s="145"/>
      <c r="Z50" s="145"/>
      <c r="AA50" s="145">
        <v>1</v>
      </c>
      <c r="AB50" s="145">
        <v>1</v>
      </c>
      <c r="AC50" s="145">
        <v>1</v>
      </c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55">
        <f>G50</f>
        <v>0</v>
      </c>
      <c r="BA50" s="145"/>
      <c r="BB50" s="145"/>
      <c r="BC50" s="145"/>
      <c r="BD50" s="145"/>
      <c r="BE50" s="145"/>
      <c r="BF50" s="145"/>
      <c r="BG50" s="145"/>
      <c r="BH50" s="145"/>
      <c r="BI50" s="145"/>
      <c r="CA50" s="145">
        <v>1</v>
      </c>
      <c r="CB50" s="145">
        <v>1</v>
      </c>
      <c r="CZ50" s="108">
        <v>1</v>
      </c>
    </row>
    <row r="51" spans="1:104">
      <c r="A51" s="146">
        <v>14</v>
      </c>
      <c r="B51" s="147" t="s">
        <v>364</v>
      </c>
      <c r="C51" s="148" t="s">
        <v>365</v>
      </c>
      <c r="D51" s="149" t="s">
        <v>356</v>
      </c>
      <c r="E51" s="150">
        <v>9</v>
      </c>
      <c r="F51" s="151">
        <v>0</v>
      </c>
      <c r="G51" s="152">
        <f>E51*F51</f>
        <v>0</v>
      </c>
      <c r="H51" s="153">
        <v>0</v>
      </c>
      <c r="I51" s="154">
        <f>E51*H51</f>
        <v>0</v>
      </c>
      <c r="J51" s="153">
        <v>0</v>
      </c>
      <c r="K51" s="154">
        <f>E51*J51</f>
        <v>0</v>
      </c>
      <c r="O51" s="145"/>
      <c r="Z51" s="145"/>
      <c r="AA51" s="145">
        <v>1</v>
      </c>
      <c r="AB51" s="145">
        <v>1</v>
      </c>
      <c r="AC51" s="145">
        <v>1</v>
      </c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55">
        <f>G51</f>
        <v>0</v>
      </c>
      <c r="BA51" s="145"/>
      <c r="BB51" s="145"/>
      <c r="BC51" s="145"/>
      <c r="BD51" s="145"/>
      <c r="BE51" s="145"/>
      <c r="BF51" s="145"/>
      <c r="BG51" s="145"/>
      <c r="BH51" s="145"/>
      <c r="BI51" s="145"/>
      <c r="CA51" s="145">
        <v>1</v>
      </c>
      <c r="CB51" s="145">
        <v>1</v>
      </c>
      <c r="CZ51" s="108">
        <v>1</v>
      </c>
    </row>
    <row r="52" spans="1:104">
      <c r="A52" s="156"/>
      <c r="B52" s="157"/>
      <c r="C52" s="160" t="s">
        <v>366</v>
      </c>
      <c r="D52" s="161"/>
      <c r="E52" s="162">
        <v>9</v>
      </c>
      <c r="F52" s="163"/>
      <c r="G52" s="164"/>
      <c r="H52" s="165"/>
      <c r="I52" s="158"/>
      <c r="J52" s="166"/>
      <c r="K52" s="158"/>
      <c r="M52" s="159">
        <v>9</v>
      </c>
      <c r="O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67" t="str">
        <f>C51</f>
        <v xml:space="preserve">Osazení betonových dílců šachet </v>
      </c>
      <c r="BE52" s="145"/>
      <c r="BF52" s="145"/>
      <c r="BG52" s="145"/>
      <c r="BH52" s="145"/>
      <c r="BI52" s="145"/>
    </row>
    <row r="53" spans="1:104">
      <c r="A53" s="146">
        <v>15</v>
      </c>
      <c r="B53" s="147" t="s">
        <v>367</v>
      </c>
      <c r="C53" s="148" t="s">
        <v>368</v>
      </c>
      <c r="D53" s="149" t="s">
        <v>356</v>
      </c>
      <c r="E53" s="150">
        <v>4</v>
      </c>
      <c r="F53" s="151">
        <v>0</v>
      </c>
      <c r="G53" s="152">
        <f>E53*F53</f>
        <v>0</v>
      </c>
      <c r="H53" s="153">
        <v>0</v>
      </c>
      <c r="I53" s="154">
        <f>E53*H53</f>
        <v>0</v>
      </c>
      <c r="J53" s="153">
        <v>0</v>
      </c>
      <c r="K53" s="154">
        <f>E53*J53</f>
        <v>0</v>
      </c>
      <c r="O53" s="145"/>
      <c r="Z53" s="145"/>
      <c r="AA53" s="145">
        <v>1</v>
      </c>
      <c r="AB53" s="145">
        <v>1</v>
      </c>
      <c r="AC53" s="145">
        <v>1</v>
      </c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55">
        <f>G53</f>
        <v>0</v>
      </c>
      <c r="BA53" s="145"/>
      <c r="BB53" s="145"/>
      <c r="BC53" s="145"/>
      <c r="BD53" s="145"/>
      <c r="BE53" s="145"/>
      <c r="BF53" s="145"/>
      <c r="BG53" s="145"/>
      <c r="BH53" s="145"/>
      <c r="BI53" s="145"/>
      <c r="CA53" s="145">
        <v>1</v>
      </c>
      <c r="CB53" s="145">
        <v>1</v>
      </c>
      <c r="CZ53" s="108">
        <v>1</v>
      </c>
    </row>
    <row r="54" spans="1:104" ht="22.5">
      <c r="A54" s="146">
        <v>16</v>
      </c>
      <c r="B54" s="147" t="s">
        <v>369</v>
      </c>
      <c r="C54" s="148" t="s">
        <v>370</v>
      </c>
      <c r="D54" s="149" t="s">
        <v>356</v>
      </c>
      <c r="E54" s="150">
        <v>7</v>
      </c>
      <c r="F54" s="151">
        <v>0</v>
      </c>
      <c r="G54" s="152">
        <f>E54*F54</f>
        <v>0</v>
      </c>
      <c r="H54" s="153">
        <v>0.16502</v>
      </c>
      <c r="I54" s="154">
        <f>E54*H54</f>
        <v>1.1551400000000001</v>
      </c>
      <c r="J54" s="153">
        <v>0</v>
      </c>
      <c r="K54" s="154">
        <f>E54*J54</f>
        <v>0</v>
      </c>
      <c r="O54" s="145"/>
      <c r="Z54" s="145"/>
      <c r="AA54" s="145">
        <v>1</v>
      </c>
      <c r="AB54" s="145">
        <v>1</v>
      </c>
      <c r="AC54" s="145">
        <v>1</v>
      </c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55">
        <f>G54</f>
        <v>0</v>
      </c>
      <c r="BA54" s="145"/>
      <c r="BB54" s="145"/>
      <c r="BC54" s="145"/>
      <c r="BD54" s="145"/>
      <c r="BE54" s="145"/>
      <c r="BF54" s="145"/>
      <c r="BG54" s="145"/>
      <c r="BH54" s="145"/>
      <c r="BI54" s="145"/>
      <c r="CA54" s="145">
        <v>1</v>
      </c>
      <c r="CB54" s="145">
        <v>1</v>
      </c>
      <c r="CZ54" s="108">
        <v>1</v>
      </c>
    </row>
    <row r="55" spans="1:104">
      <c r="A55" s="146">
        <v>17</v>
      </c>
      <c r="B55" s="147" t="s">
        <v>371</v>
      </c>
      <c r="C55" s="148" t="s">
        <v>372</v>
      </c>
      <c r="D55" s="149" t="s">
        <v>292</v>
      </c>
      <c r="E55" s="150">
        <v>257.43</v>
      </c>
      <c r="F55" s="151">
        <v>0</v>
      </c>
      <c r="G55" s="152">
        <f>E55*F55</f>
        <v>0</v>
      </c>
      <c r="H55" s="153">
        <v>2.0000000000000002E-5</v>
      </c>
      <c r="I55" s="154">
        <f>E55*H55</f>
        <v>5.1486000000000006E-3</v>
      </c>
      <c r="J55" s="153">
        <v>0</v>
      </c>
      <c r="K55" s="154">
        <f>E55*J55</f>
        <v>0</v>
      </c>
      <c r="O55" s="145"/>
      <c r="Z55" s="145"/>
      <c r="AA55" s="145">
        <v>1</v>
      </c>
      <c r="AB55" s="145">
        <v>1</v>
      </c>
      <c r="AC55" s="145">
        <v>1</v>
      </c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55">
        <f>G55</f>
        <v>0</v>
      </c>
      <c r="BA55" s="145"/>
      <c r="BB55" s="145"/>
      <c r="BC55" s="145"/>
      <c r="BD55" s="145"/>
      <c r="BE55" s="145"/>
      <c r="BF55" s="145"/>
      <c r="BG55" s="145"/>
      <c r="BH55" s="145"/>
      <c r="BI55" s="145"/>
      <c r="CA55" s="145">
        <v>1</v>
      </c>
      <c r="CB55" s="145">
        <v>1</v>
      </c>
      <c r="CZ55" s="108">
        <v>1</v>
      </c>
    </row>
    <row r="56" spans="1:104">
      <c r="A56" s="156"/>
      <c r="B56" s="157"/>
      <c r="C56" s="160" t="s">
        <v>352</v>
      </c>
      <c r="D56" s="161"/>
      <c r="E56" s="162">
        <v>208.71</v>
      </c>
      <c r="F56" s="163"/>
      <c r="G56" s="164"/>
      <c r="H56" s="165"/>
      <c r="I56" s="158"/>
      <c r="J56" s="166"/>
      <c r="K56" s="158"/>
      <c r="M56" s="159" t="s">
        <v>352</v>
      </c>
      <c r="O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67" t="str">
        <f>C55</f>
        <v xml:space="preserve">folie výstražná z PVC šířka 30cm </v>
      </c>
      <c r="BE56" s="145"/>
      <c r="BF56" s="145"/>
      <c r="BG56" s="145"/>
      <c r="BH56" s="145"/>
      <c r="BI56" s="145"/>
    </row>
    <row r="57" spans="1:104">
      <c r="A57" s="156"/>
      <c r="B57" s="157"/>
      <c r="C57" s="160" t="s">
        <v>353</v>
      </c>
      <c r="D57" s="161"/>
      <c r="E57" s="162">
        <v>48.72</v>
      </c>
      <c r="F57" s="163"/>
      <c r="G57" s="164"/>
      <c r="H57" s="165"/>
      <c r="I57" s="158"/>
      <c r="J57" s="166"/>
      <c r="K57" s="158"/>
      <c r="M57" s="159" t="s">
        <v>353</v>
      </c>
      <c r="O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67" t="str">
        <f>C56</f>
        <v>DN250:208,71</v>
      </c>
      <c r="BE57" s="145"/>
      <c r="BF57" s="145"/>
      <c r="BG57" s="145"/>
      <c r="BH57" s="145"/>
      <c r="BI57" s="145"/>
    </row>
    <row r="58" spans="1:104" ht="33.75">
      <c r="A58" s="146">
        <v>18</v>
      </c>
      <c r="B58" s="147" t="s">
        <v>373</v>
      </c>
      <c r="C58" s="148" t="s">
        <v>374</v>
      </c>
      <c r="D58" s="149" t="s">
        <v>356</v>
      </c>
      <c r="E58" s="150">
        <v>7</v>
      </c>
      <c r="F58" s="151">
        <v>0</v>
      </c>
      <c r="G58" s="152">
        <f>E58*F58</f>
        <v>0</v>
      </c>
      <c r="H58" s="153">
        <v>3.0853299999999999</v>
      </c>
      <c r="I58" s="154">
        <f>E58*H58</f>
        <v>21.59731</v>
      </c>
      <c r="J58" s="153"/>
      <c r="K58" s="154">
        <f>E58*J58</f>
        <v>0</v>
      </c>
      <c r="O58" s="145"/>
      <c r="Z58" s="145"/>
      <c r="AA58" s="145">
        <v>12</v>
      </c>
      <c r="AB58" s="145">
        <v>0</v>
      </c>
      <c r="AC58" s="145">
        <v>46</v>
      </c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55">
        <f>G58</f>
        <v>0</v>
      </c>
      <c r="BA58" s="145"/>
      <c r="BB58" s="145"/>
      <c r="BC58" s="145"/>
      <c r="BD58" s="145"/>
      <c r="BE58" s="145"/>
      <c r="BF58" s="145"/>
      <c r="BG58" s="145"/>
      <c r="BH58" s="145"/>
      <c r="BI58" s="145"/>
      <c r="CA58" s="145">
        <v>12</v>
      </c>
      <c r="CB58" s="145">
        <v>0</v>
      </c>
      <c r="CZ58" s="108">
        <v>1</v>
      </c>
    </row>
    <row r="59" spans="1:104">
      <c r="A59" s="146">
        <v>19</v>
      </c>
      <c r="B59" s="147" t="s">
        <v>290</v>
      </c>
      <c r="C59" s="148" t="s">
        <v>375</v>
      </c>
      <c r="D59" s="149" t="s">
        <v>295</v>
      </c>
      <c r="E59" s="150">
        <v>4</v>
      </c>
      <c r="F59" s="151">
        <v>0</v>
      </c>
      <c r="G59" s="152">
        <f>E59*F59</f>
        <v>0</v>
      </c>
      <c r="H59" s="153">
        <v>0</v>
      </c>
      <c r="I59" s="154">
        <f>E59*H59</f>
        <v>0</v>
      </c>
      <c r="J59" s="153"/>
      <c r="K59" s="154">
        <f>E59*J59</f>
        <v>0</v>
      </c>
      <c r="O59" s="145"/>
      <c r="Z59" s="145"/>
      <c r="AA59" s="145">
        <v>12</v>
      </c>
      <c r="AB59" s="145">
        <v>0</v>
      </c>
      <c r="AC59" s="145">
        <v>70</v>
      </c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55">
        <f>G59</f>
        <v>0</v>
      </c>
      <c r="BA59" s="145"/>
      <c r="BB59" s="145"/>
      <c r="BC59" s="145"/>
      <c r="BD59" s="145"/>
      <c r="BE59" s="145"/>
      <c r="BF59" s="145"/>
      <c r="BG59" s="145"/>
      <c r="BH59" s="145"/>
      <c r="BI59" s="145"/>
      <c r="CA59" s="145">
        <v>12</v>
      </c>
      <c r="CB59" s="145">
        <v>0</v>
      </c>
      <c r="CZ59" s="108">
        <v>1</v>
      </c>
    </row>
    <row r="60" spans="1:104" ht="22.5">
      <c r="A60" s="146">
        <v>20</v>
      </c>
      <c r="B60" s="147" t="s">
        <v>290</v>
      </c>
      <c r="C60" s="148" t="s">
        <v>376</v>
      </c>
      <c r="D60" s="149" t="s">
        <v>295</v>
      </c>
      <c r="E60" s="150">
        <v>22</v>
      </c>
      <c r="F60" s="151">
        <v>0</v>
      </c>
      <c r="G60" s="152">
        <f>E60*F60</f>
        <v>0</v>
      </c>
      <c r="H60" s="153">
        <v>0</v>
      </c>
      <c r="I60" s="154">
        <f>E60*H60</f>
        <v>0</v>
      </c>
      <c r="J60" s="153"/>
      <c r="K60" s="154">
        <f>E60*J60</f>
        <v>0</v>
      </c>
      <c r="O60" s="145"/>
      <c r="Z60" s="145"/>
      <c r="AA60" s="145">
        <v>12</v>
      </c>
      <c r="AB60" s="145">
        <v>0</v>
      </c>
      <c r="AC60" s="145">
        <v>2</v>
      </c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55">
        <f>G60</f>
        <v>0</v>
      </c>
      <c r="BA60" s="145"/>
      <c r="BB60" s="145"/>
      <c r="BC60" s="145"/>
      <c r="BD60" s="145"/>
      <c r="BE60" s="145"/>
      <c r="BF60" s="145"/>
      <c r="BG60" s="145"/>
      <c r="BH60" s="145"/>
      <c r="BI60" s="145"/>
      <c r="CA60" s="145">
        <v>12</v>
      </c>
      <c r="CB60" s="145">
        <v>0</v>
      </c>
      <c r="CZ60" s="108">
        <v>1</v>
      </c>
    </row>
    <row r="61" spans="1:104">
      <c r="A61" s="156"/>
      <c r="B61" s="157"/>
      <c r="C61" s="160" t="s">
        <v>377</v>
      </c>
      <c r="D61" s="161"/>
      <c r="E61" s="162">
        <v>14</v>
      </c>
      <c r="F61" s="163"/>
      <c r="G61" s="164"/>
      <c r="H61" s="165"/>
      <c r="I61" s="158"/>
      <c r="J61" s="166"/>
      <c r="K61" s="158"/>
      <c r="M61" s="159" t="s">
        <v>377</v>
      </c>
      <c r="O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67" t="str">
        <f>C60</f>
        <v>napojení kanalizace do kanalizačních šachet nové kanalizace</v>
      </c>
      <c r="BE61" s="145"/>
      <c r="BF61" s="145"/>
      <c r="BG61" s="145"/>
      <c r="BH61" s="145"/>
      <c r="BI61" s="145"/>
    </row>
    <row r="62" spans="1:104">
      <c r="A62" s="156"/>
      <c r="B62" s="157"/>
      <c r="C62" s="160" t="s">
        <v>378</v>
      </c>
      <c r="D62" s="161"/>
      <c r="E62" s="162">
        <v>8</v>
      </c>
      <c r="F62" s="163"/>
      <c r="G62" s="164"/>
      <c r="H62" s="165"/>
      <c r="I62" s="158"/>
      <c r="J62" s="166"/>
      <c r="K62" s="158"/>
      <c r="M62" s="159" t="s">
        <v>378</v>
      </c>
      <c r="O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67" t="str">
        <f>C61</f>
        <v>7*2</v>
      </c>
      <c r="BE62" s="145"/>
      <c r="BF62" s="145"/>
      <c r="BG62" s="145"/>
      <c r="BH62" s="145"/>
      <c r="BI62" s="145"/>
    </row>
    <row r="63" spans="1:104" ht="22.5">
      <c r="A63" s="146">
        <v>21</v>
      </c>
      <c r="B63" s="147" t="s">
        <v>290</v>
      </c>
      <c r="C63" s="148" t="s">
        <v>379</v>
      </c>
      <c r="D63" s="149" t="s">
        <v>328</v>
      </c>
      <c r="E63" s="150">
        <v>1</v>
      </c>
      <c r="F63" s="151">
        <v>0</v>
      </c>
      <c r="G63" s="152">
        <f>E63*F63</f>
        <v>0</v>
      </c>
      <c r="H63" s="153">
        <v>0</v>
      </c>
      <c r="I63" s="154">
        <f>E63*H63</f>
        <v>0</v>
      </c>
      <c r="J63" s="153"/>
      <c r="K63" s="154">
        <f>E63*J63</f>
        <v>0</v>
      </c>
      <c r="O63" s="145"/>
      <c r="Z63" s="145"/>
      <c r="AA63" s="145">
        <v>12</v>
      </c>
      <c r="AB63" s="145">
        <v>0</v>
      </c>
      <c r="AC63" s="145">
        <v>72</v>
      </c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55">
        <f>G63</f>
        <v>0</v>
      </c>
      <c r="BA63" s="145"/>
      <c r="BB63" s="145"/>
      <c r="BC63" s="145"/>
      <c r="BD63" s="145"/>
      <c r="BE63" s="145"/>
      <c r="BF63" s="145"/>
      <c r="BG63" s="145"/>
      <c r="BH63" s="145"/>
      <c r="BI63" s="145"/>
      <c r="CA63" s="145">
        <v>12</v>
      </c>
      <c r="CB63" s="145">
        <v>0</v>
      </c>
      <c r="CZ63" s="108">
        <v>1</v>
      </c>
    </row>
    <row r="64" spans="1:104">
      <c r="A64" s="146">
        <v>22</v>
      </c>
      <c r="B64" s="147" t="s">
        <v>380</v>
      </c>
      <c r="C64" s="148" t="s">
        <v>381</v>
      </c>
      <c r="D64" s="149" t="s">
        <v>292</v>
      </c>
      <c r="E64" s="150">
        <v>229.58099999999999</v>
      </c>
      <c r="F64" s="151">
        <v>0</v>
      </c>
      <c r="G64" s="152">
        <f>E64*F64</f>
        <v>0</v>
      </c>
      <c r="H64" s="153">
        <v>4.8000000000000001E-4</v>
      </c>
      <c r="I64" s="154">
        <f>E64*H64</f>
        <v>0.11019888</v>
      </c>
      <c r="J64" s="153"/>
      <c r="K64" s="154">
        <f>E64*J64</f>
        <v>0</v>
      </c>
      <c r="O64" s="145"/>
      <c r="Z64" s="145"/>
      <c r="AA64" s="145">
        <v>3</v>
      </c>
      <c r="AB64" s="145">
        <v>1</v>
      </c>
      <c r="AC64" s="145" t="s">
        <v>380</v>
      </c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55">
        <f>G64</f>
        <v>0</v>
      </c>
      <c r="BA64" s="145"/>
      <c r="BB64" s="145"/>
      <c r="BC64" s="145"/>
      <c r="BD64" s="145"/>
      <c r="BE64" s="145"/>
      <c r="BF64" s="145"/>
      <c r="BG64" s="145"/>
      <c r="BH64" s="145"/>
      <c r="BI64" s="145"/>
      <c r="CA64" s="145">
        <v>3</v>
      </c>
      <c r="CB64" s="145">
        <v>1</v>
      </c>
      <c r="CZ64" s="108">
        <v>1</v>
      </c>
    </row>
    <row r="65" spans="1:104">
      <c r="A65" s="156"/>
      <c r="B65" s="157"/>
      <c r="C65" s="160" t="s">
        <v>382</v>
      </c>
      <c r="D65" s="161"/>
      <c r="E65" s="162">
        <v>229.58099999999999</v>
      </c>
      <c r="F65" s="163"/>
      <c r="G65" s="164"/>
      <c r="H65" s="165"/>
      <c r="I65" s="158"/>
      <c r="J65" s="166"/>
      <c r="K65" s="158"/>
      <c r="M65" s="159" t="s">
        <v>382</v>
      </c>
      <c r="O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67" t="str">
        <f>C64</f>
        <v>Trubka PVC drenážní flexibilní d 100 mm</v>
      </c>
      <c r="BE65" s="145"/>
      <c r="BF65" s="145"/>
      <c r="BG65" s="145"/>
      <c r="BH65" s="145"/>
      <c r="BI65" s="145"/>
    </row>
    <row r="66" spans="1:104">
      <c r="A66" s="146">
        <v>23</v>
      </c>
      <c r="B66" s="147" t="s">
        <v>383</v>
      </c>
      <c r="C66" s="148" t="s">
        <v>384</v>
      </c>
      <c r="D66" s="149" t="s">
        <v>356</v>
      </c>
      <c r="E66" s="150">
        <v>51.537599999999998</v>
      </c>
      <c r="F66" s="151">
        <v>0</v>
      </c>
      <c r="G66" s="152">
        <f>E66*F66</f>
        <v>0</v>
      </c>
      <c r="H66" s="153">
        <v>5.0400000000000002E-3</v>
      </c>
      <c r="I66" s="154">
        <f>E66*H66</f>
        <v>0.25974950400000002</v>
      </c>
      <c r="J66" s="153"/>
      <c r="K66" s="154">
        <f>E66*J66</f>
        <v>0</v>
      </c>
      <c r="O66" s="145"/>
      <c r="Z66" s="145"/>
      <c r="AA66" s="145">
        <v>3</v>
      </c>
      <c r="AB66" s="145">
        <v>1</v>
      </c>
      <c r="AC66" s="145" t="s">
        <v>383</v>
      </c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55">
        <f>G66</f>
        <v>0</v>
      </c>
      <c r="BA66" s="145"/>
      <c r="BB66" s="145"/>
      <c r="BC66" s="145"/>
      <c r="BD66" s="145"/>
      <c r="BE66" s="145"/>
      <c r="BF66" s="145"/>
      <c r="BG66" s="145"/>
      <c r="BH66" s="145"/>
      <c r="BI66" s="145"/>
      <c r="CA66" s="145">
        <v>3</v>
      </c>
      <c r="CB66" s="145">
        <v>1</v>
      </c>
      <c r="CZ66" s="108">
        <v>1</v>
      </c>
    </row>
    <row r="67" spans="1:104">
      <c r="A67" s="156"/>
      <c r="B67" s="157"/>
      <c r="C67" s="160" t="s">
        <v>385</v>
      </c>
      <c r="D67" s="161"/>
      <c r="E67" s="162">
        <v>51.537599999999998</v>
      </c>
      <c r="F67" s="163"/>
      <c r="G67" s="164"/>
      <c r="H67" s="165"/>
      <c r="I67" s="158"/>
      <c r="J67" s="166"/>
      <c r="K67" s="158"/>
      <c r="M67" s="159" t="s">
        <v>385</v>
      </c>
      <c r="O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67" t="str">
        <f>C66</f>
        <v>Trubka kanalizační KGEM SN 8 PVC 200x5,9x1000</v>
      </c>
      <c r="BE67" s="145"/>
      <c r="BF67" s="145"/>
      <c r="BG67" s="145"/>
      <c r="BH67" s="145"/>
      <c r="BI67" s="145"/>
    </row>
    <row r="68" spans="1:104">
      <c r="A68" s="146">
        <v>24</v>
      </c>
      <c r="B68" s="147" t="s">
        <v>386</v>
      </c>
      <c r="C68" s="148" t="s">
        <v>387</v>
      </c>
      <c r="D68" s="149" t="s">
        <v>356</v>
      </c>
      <c r="E68" s="150">
        <v>43.411700000000003</v>
      </c>
      <c r="F68" s="151">
        <v>0</v>
      </c>
      <c r="G68" s="152">
        <f>E68*F68</f>
        <v>0</v>
      </c>
      <c r="H68" s="153">
        <v>3.8949999999999999E-2</v>
      </c>
      <c r="I68" s="154">
        <f>E68*H68</f>
        <v>1.6908857150000001</v>
      </c>
      <c r="J68" s="153"/>
      <c r="K68" s="154">
        <f>E68*J68</f>
        <v>0</v>
      </c>
      <c r="O68" s="145"/>
      <c r="Z68" s="145"/>
      <c r="AA68" s="145">
        <v>3</v>
      </c>
      <c r="AB68" s="145">
        <v>1</v>
      </c>
      <c r="AC68" s="145" t="s">
        <v>386</v>
      </c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55">
        <f>G68</f>
        <v>0</v>
      </c>
      <c r="BA68" s="145"/>
      <c r="BB68" s="145"/>
      <c r="BC68" s="145"/>
      <c r="BD68" s="145"/>
      <c r="BE68" s="145"/>
      <c r="BF68" s="145"/>
      <c r="BG68" s="145"/>
      <c r="BH68" s="145"/>
      <c r="BI68" s="145"/>
      <c r="CA68" s="145">
        <v>3</v>
      </c>
      <c r="CB68" s="145">
        <v>1</v>
      </c>
      <c r="CZ68" s="108">
        <v>1</v>
      </c>
    </row>
    <row r="69" spans="1:104">
      <c r="A69" s="156"/>
      <c r="B69" s="157"/>
      <c r="C69" s="160" t="s">
        <v>388</v>
      </c>
      <c r="D69" s="161"/>
      <c r="E69" s="162">
        <v>43.411700000000003</v>
      </c>
      <c r="F69" s="163"/>
      <c r="G69" s="164"/>
      <c r="H69" s="165"/>
      <c r="I69" s="158"/>
      <c r="J69" s="166"/>
      <c r="K69" s="158"/>
      <c r="M69" s="159" t="s">
        <v>388</v>
      </c>
      <c r="O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67" t="str">
        <f>C68</f>
        <v>Trubka kanalizační KGEM SN10 PVC 250x7,3x5000</v>
      </c>
      <c r="BE69" s="145"/>
      <c r="BF69" s="145"/>
      <c r="BG69" s="145"/>
      <c r="BH69" s="145"/>
      <c r="BI69" s="145"/>
    </row>
    <row r="70" spans="1:104">
      <c r="A70" s="146">
        <v>25</v>
      </c>
      <c r="B70" s="147" t="s">
        <v>389</v>
      </c>
      <c r="C70" s="148" t="s">
        <v>390</v>
      </c>
      <c r="D70" s="149" t="s">
        <v>356</v>
      </c>
      <c r="E70" s="150">
        <v>4</v>
      </c>
      <c r="F70" s="151">
        <v>0</v>
      </c>
      <c r="G70" s="152">
        <f>E70*F70</f>
        <v>0</v>
      </c>
      <c r="H70" s="153">
        <v>1.92E-3</v>
      </c>
      <c r="I70" s="154">
        <f>E70*H70</f>
        <v>7.6800000000000002E-3</v>
      </c>
      <c r="J70" s="153"/>
      <c r="K70" s="154">
        <f>E70*J70</f>
        <v>0</v>
      </c>
      <c r="O70" s="145"/>
      <c r="Z70" s="145"/>
      <c r="AA70" s="145">
        <v>3</v>
      </c>
      <c r="AB70" s="145">
        <v>1</v>
      </c>
      <c r="AC70" s="145">
        <v>28697146</v>
      </c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55">
        <f>G70</f>
        <v>0</v>
      </c>
      <c r="BA70" s="145"/>
      <c r="BB70" s="145"/>
      <c r="BC70" s="145"/>
      <c r="BD70" s="145"/>
      <c r="BE70" s="145"/>
      <c r="BF70" s="145"/>
      <c r="BG70" s="145"/>
      <c r="BH70" s="145"/>
      <c r="BI70" s="145"/>
      <c r="CA70" s="145">
        <v>3</v>
      </c>
      <c r="CB70" s="145">
        <v>1</v>
      </c>
      <c r="CZ70" s="108">
        <v>1</v>
      </c>
    </row>
    <row r="71" spans="1:104">
      <c r="A71" s="146">
        <v>26</v>
      </c>
      <c r="B71" s="147" t="s">
        <v>391</v>
      </c>
      <c r="C71" s="148" t="s">
        <v>392</v>
      </c>
      <c r="D71" s="149" t="s">
        <v>356</v>
      </c>
      <c r="E71" s="150">
        <v>9</v>
      </c>
      <c r="F71" s="151">
        <v>0</v>
      </c>
      <c r="G71" s="152">
        <f>E71*F71</f>
        <v>0</v>
      </c>
      <c r="H71" s="153">
        <v>0.74</v>
      </c>
      <c r="I71" s="154">
        <f>E71*H71</f>
        <v>6.66</v>
      </c>
      <c r="J71" s="153"/>
      <c r="K71" s="154">
        <f>E71*J71</f>
        <v>0</v>
      </c>
      <c r="O71" s="145"/>
      <c r="Z71" s="145"/>
      <c r="AA71" s="145">
        <v>3</v>
      </c>
      <c r="AB71" s="145">
        <v>1</v>
      </c>
      <c r="AC71" s="145">
        <v>59224104</v>
      </c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55">
        <f>G71</f>
        <v>0</v>
      </c>
      <c r="BA71" s="145"/>
      <c r="BB71" s="145"/>
      <c r="BC71" s="145"/>
      <c r="BD71" s="145"/>
      <c r="BE71" s="145"/>
      <c r="BF71" s="145"/>
      <c r="BG71" s="145"/>
      <c r="BH71" s="145"/>
      <c r="BI71" s="145"/>
      <c r="CA71" s="145">
        <v>3</v>
      </c>
      <c r="CB71" s="145">
        <v>1</v>
      </c>
      <c r="CZ71" s="108">
        <v>1</v>
      </c>
    </row>
    <row r="72" spans="1:104">
      <c r="A72" s="146">
        <v>27</v>
      </c>
      <c r="B72" s="147" t="s">
        <v>393</v>
      </c>
      <c r="C72" s="148" t="s">
        <v>394</v>
      </c>
      <c r="D72" s="149" t="s">
        <v>356</v>
      </c>
      <c r="E72" s="150">
        <v>7</v>
      </c>
      <c r="F72" s="151">
        <v>0</v>
      </c>
      <c r="G72" s="152">
        <f>E72*F72</f>
        <v>0</v>
      </c>
      <c r="H72" s="153">
        <v>0.432</v>
      </c>
      <c r="I72" s="154">
        <f>E72*H72</f>
        <v>3.024</v>
      </c>
      <c r="J72" s="153"/>
      <c r="K72" s="154">
        <f>E72*J72</f>
        <v>0</v>
      </c>
      <c r="O72" s="145"/>
      <c r="Z72" s="145"/>
      <c r="AA72" s="145">
        <v>3</v>
      </c>
      <c r="AB72" s="145">
        <v>1</v>
      </c>
      <c r="AC72" s="145" t="s">
        <v>393</v>
      </c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55">
        <f>G72</f>
        <v>0</v>
      </c>
      <c r="BA72" s="145"/>
      <c r="BB72" s="145"/>
      <c r="BC72" s="145"/>
      <c r="BD72" s="145"/>
      <c r="BE72" s="145"/>
      <c r="BF72" s="145"/>
      <c r="BG72" s="145"/>
      <c r="BH72" s="145"/>
      <c r="BI72" s="145"/>
      <c r="CA72" s="145">
        <v>3</v>
      </c>
      <c r="CB72" s="145">
        <v>1</v>
      </c>
      <c r="CZ72" s="108">
        <v>1</v>
      </c>
    </row>
    <row r="73" spans="1:104">
      <c r="A73" s="146">
        <v>28</v>
      </c>
      <c r="B73" s="147" t="s">
        <v>395</v>
      </c>
      <c r="C73" s="148" t="s">
        <v>396</v>
      </c>
      <c r="D73" s="149" t="s">
        <v>356</v>
      </c>
      <c r="E73" s="150">
        <v>7</v>
      </c>
      <c r="F73" s="151">
        <v>0</v>
      </c>
      <c r="G73" s="152">
        <f>E73*F73</f>
        <v>0</v>
      </c>
      <c r="H73" s="153">
        <v>6.8000000000000005E-2</v>
      </c>
      <c r="I73" s="154">
        <f>E73*H73</f>
        <v>0.47600000000000003</v>
      </c>
      <c r="J73" s="153"/>
      <c r="K73" s="154">
        <f>E73*J73</f>
        <v>0</v>
      </c>
      <c r="O73" s="145"/>
      <c r="Z73" s="145"/>
      <c r="AA73" s="145">
        <v>3</v>
      </c>
      <c r="AB73" s="145">
        <v>1</v>
      </c>
      <c r="AC73" s="145" t="s">
        <v>395</v>
      </c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55">
        <f>G73</f>
        <v>0</v>
      </c>
      <c r="BA73" s="145"/>
      <c r="BB73" s="145"/>
      <c r="BC73" s="145"/>
      <c r="BD73" s="145"/>
      <c r="BE73" s="145"/>
      <c r="BF73" s="145"/>
      <c r="BG73" s="145"/>
      <c r="BH73" s="145"/>
      <c r="BI73" s="145"/>
      <c r="CA73" s="145">
        <v>3</v>
      </c>
      <c r="CB73" s="145">
        <v>1</v>
      </c>
      <c r="CZ73" s="108">
        <v>1</v>
      </c>
    </row>
    <row r="74" spans="1:104">
      <c r="A74" s="168" t="s">
        <v>50</v>
      </c>
      <c r="B74" s="169" t="s">
        <v>345</v>
      </c>
      <c r="C74" s="170" t="s">
        <v>346</v>
      </c>
      <c r="D74" s="171"/>
      <c r="E74" s="172"/>
      <c r="F74" s="172"/>
      <c r="G74" s="173">
        <f>SUM(G39:G73)</f>
        <v>0</v>
      </c>
      <c r="H74" s="174"/>
      <c r="I74" s="173">
        <f>SUM(I39:I73)</f>
        <v>35.150136998999997</v>
      </c>
      <c r="J74" s="175"/>
      <c r="K74" s="173">
        <f>SUM(K39:K73)</f>
        <v>0</v>
      </c>
      <c r="O74" s="145"/>
      <c r="X74" s="176">
        <f>K74</f>
        <v>0</v>
      </c>
      <c r="Y74" s="176">
        <f>I74</f>
        <v>35.150136998999997</v>
      </c>
      <c r="Z74" s="155">
        <f>G74</f>
        <v>0</v>
      </c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77"/>
      <c r="BB74" s="177"/>
      <c r="BC74" s="177"/>
      <c r="BD74" s="177"/>
      <c r="BE74" s="177"/>
      <c r="BF74" s="177"/>
      <c r="BG74" s="145"/>
      <c r="BH74" s="145"/>
      <c r="BI74" s="145"/>
    </row>
    <row r="75" spans="1:104" ht="14.25" customHeight="1">
      <c r="A75" s="135" t="s">
        <v>46</v>
      </c>
      <c r="B75" s="136" t="s">
        <v>397</v>
      </c>
      <c r="C75" s="137" t="s">
        <v>398</v>
      </c>
      <c r="D75" s="138"/>
      <c r="E75" s="139"/>
      <c r="F75" s="139"/>
      <c r="G75" s="140"/>
      <c r="H75" s="141"/>
      <c r="I75" s="142"/>
      <c r="J75" s="143"/>
      <c r="K75" s="144"/>
      <c r="O75" s="145"/>
    </row>
    <row r="76" spans="1:104" ht="22.5">
      <c r="A76" s="146">
        <v>29</v>
      </c>
      <c r="B76" s="147" t="s">
        <v>399</v>
      </c>
      <c r="C76" s="148" t="s">
        <v>400</v>
      </c>
      <c r="D76" s="149" t="s">
        <v>332</v>
      </c>
      <c r="E76" s="150">
        <v>317.48948468100002</v>
      </c>
      <c r="F76" s="151">
        <v>0</v>
      </c>
      <c r="G76" s="152">
        <f>E76*F76</f>
        <v>0</v>
      </c>
      <c r="H76" s="153">
        <v>0</v>
      </c>
      <c r="I76" s="154">
        <f>E76*H76</f>
        <v>0</v>
      </c>
      <c r="J76" s="153"/>
      <c r="K76" s="154">
        <f>E76*J76</f>
        <v>0</v>
      </c>
      <c r="O76" s="145"/>
      <c r="Z76" s="145"/>
      <c r="AA76" s="145">
        <v>7</v>
      </c>
      <c r="AB76" s="145">
        <v>1</v>
      </c>
      <c r="AC76" s="145">
        <v>2</v>
      </c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55">
        <f>G76</f>
        <v>0</v>
      </c>
      <c r="BA76" s="145"/>
      <c r="BB76" s="145"/>
      <c r="BC76" s="145"/>
      <c r="BD76" s="145"/>
      <c r="BE76" s="145"/>
      <c r="BF76" s="145"/>
      <c r="BG76" s="145"/>
      <c r="BH76" s="145"/>
      <c r="BI76" s="145"/>
      <c r="CA76" s="145">
        <v>7</v>
      </c>
      <c r="CB76" s="145">
        <v>1</v>
      </c>
      <c r="CZ76" s="108">
        <v>1</v>
      </c>
    </row>
    <row r="77" spans="1:104">
      <c r="A77" s="168" t="s">
        <v>50</v>
      </c>
      <c r="B77" s="169" t="s">
        <v>397</v>
      </c>
      <c r="C77" s="170" t="s">
        <v>398</v>
      </c>
      <c r="D77" s="171"/>
      <c r="E77" s="172"/>
      <c r="F77" s="172"/>
      <c r="G77" s="173">
        <f>SUM(G75:G76)</f>
        <v>0</v>
      </c>
      <c r="H77" s="174"/>
      <c r="I77" s="173">
        <f>SUM(I75:I76)</f>
        <v>0</v>
      </c>
      <c r="J77" s="175"/>
      <c r="K77" s="173">
        <f>SUM(K75:K76)</f>
        <v>0</v>
      </c>
      <c r="O77" s="145"/>
      <c r="X77" s="176">
        <f>K77</f>
        <v>0</v>
      </c>
      <c r="Y77" s="176">
        <f>I77</f>
        <v>0</v>
      </c>
      <c r="Z77" s="155">
        <f>G77</f>
        <v>0</v>
      </c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77"/>
      <c r="BB77" s="177"/>
      <c r="BC77" s="177"/>
      <c r="BD77" s="177"/>
      <c r="BE77" s="177"/>
      <c r="BF77" s="177"/>
      <c r="BG77" s="145"/>
      <c r="BH77" s="145"/>
      <c r="BI77" s="145"/>
    </row>
    <row r="78" spans="1:104" ht="14.25" customHeight="1">
      <c r="A78" s="135" t="s">
        <v>46</v>
      </c>
      <c r="B78" s="136" t="s">
        <v>302</v>
      </c>
      <c r="C78" s="137" t="s">
        <v>303</v>
      </c>
      <c r="D78" s="138"/>
      <c r="E78" s="139"/>
      <c r="F78" s="139"/>
      <c r="G78" s="140"/>
      <c r="H78" s="141"/>
      <c r="I78" s="142"/>
      <c r="J78" s="143"/>
      <c r="K78" s="144"/>
      <c r="O78" s="145"/>
    </row>
    <row r="79" spans="1:104" ht="13.5" customHeight="1">
      <c r="A79" s="146" t="s">
        <v>304</v>
      </c>
      <c r="B79" s="147" t="s">
        <v>302</v>
      </c>
      <c r="C79" s="148" t="s">
        <v>401</v>
      </c>
      <c r="D79" s="149" t="s">
        <v>302</v>
      </c>
      <c r="E79" s="150">
        <v>1</v>
      </c>
      <c r="F79" s="151"/>
      <c r="G79" s="152">
        <f>E79*F79</f>
        <v>0</v>
      </c>
      <c r="H79" s="153"/>
      <c r="I79" s="154">
        <f>E79*H79</f>
        <v>0</v>
      </c>
      <c r="J79" s="153"/>
      <c r="K79" s="154">
        <f>E79*J79</f>
        <v>0</v>
      </c>
      <c r="O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55">
        <f>G79</f>
        <v>0</v>
      </c>
      <c r="BA79" s="145"/>
      <c r="BB79" s="145"/>
      <c r="BC79" s="145"/>
      <c r="BD79" s="145"/>
      <c r="BE79" s="145"/>
      <c r="BF79" s="145"/>
      <c r="BG79" s="145"/>
      <c r="BH79" s="145"/>
      <c r="BI79" s="145"/>
      <c r="CA79" s="145"/>
      <c r="CB79" s="145"/>
    </row>
    <row r="80" spans="1:104" ht="13.5" customHeight="1">
      <c r="A80" s="146" t="s">
        <v>306</v>
      </c>
      <c r="B80" s="147" t="s">
        <v>302</v>
      </c>
      <c r="C80" s="148" t="s">
        <v>402</v>
      </c>
      <c r="D80" s="149" t="s">
        <v>302</v>
      </c>
      <c r="E80" s="150">
        <v>1</v>
      </c>
      <c r="F80" s="151"/>
      <c r="G80" s="152">
        <f>E80*F80</f>
        <v>0</v>
      </c>
      <c r="H80" s="153"/>
      <c r="I80" s="154">
        <f>E80*H80</f>
        <v>0</v>
      </c>
      <c r="J80" s="153"/>
      <c r="K80" s="154">
        <f>E80*J80</f>
        <v>0</v>
      </c>
      <c r="O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55">
        <f>G80</f>
        <v>0</v>
      </c>
      <c r="BA80" s="145"/>
      <c r="BB80" s="145"/>
      <c r="BC80" s="145"/>
      <c r="BD80" s="145"/>
      <c r="BE80" s="145"/>
      <c r="BF80" s="145"/>
      <c r="BG80" s="145"/>
      <c r="BH80" s="145"/>
      <c r="BI80" s="145"/>
      <c r="CA80" s="145"/>
      <c r="CB80" s="145"/>
    </row>
    <row r="81" spans="1:80" ht="13.5" customHeight="1">
      <c r="A81" s="146" t="s">
        <v>308</v>
      </c>
      <c r="B81" s="147" t="s">
        <v>302</v>
      </c>
      <c r="C81" s="148" t="s">
        <v>403</v>
      </c>
      <c r="D81" s="149" t="s">
        <v>302</v>
      </c>
      <c r="E81" s="150">
        <v>1</v>
      </c>
      <c r="F81" s="151"/>
      <c r="G81" s="152">
        <f>E81*F81</f>
        <v>0</v>
      </c>
      <c r="H81" s="153"/>
      <c r="I81" s="154">
        <f>E81*H81</f>
        <v>0</v>
      </c>
      <c r="J81" s="153"/>
      <c r="K81" s="154">
        <f>E81*J81</f>
        <v>0</v>
      </c>
      <c r="O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55">
        <f>G81</f>
        <v>0</v>
      </c>
      <c r="BA81" s="145"/>
      <c r="BB81" s="145"/>
      <c r="BC81" s="145"/>
      <c r="BD81" s="145"/>
      <c r="BE81" s="145"/>
      <c r="BF81" s="145"/>
      <c r="BG81" s="145"/>
      <c r="BH81" s="145"/>
      <c r="BI81" s="145"/>
      <c r="CA81" s="145"/>
      <c r="CB81" s="145"/>
    </row>
    <row r="82" spans="1:80" ht="13.5" customHeight="1">
      <c r="A82" s="146" t="s">
        <v>310</v>
      </c>
      <c r="B82" s="147" t="s">
        <v>302</v>
      </c>
      <c r="C82" s="148" t="s">
        <v>311</v>
      </c>
      <c r="D82" s="149" t="s">
        <v>302</v>
      </c>
      <c r="E82" s="150">
        <v>1</v>
      </c>
      <c r="F82" s="151"/>
      <c r="G82" s="152">
        <f>E82*F82</f>
        <v>0</v>
      </c>
      <c r="H82" s="153"/>
      <c r="I82" s="154">
        <f>E82*H82</f>
        <v>0</v>
      </c>
      <c r="J82" s="153"/>
      <c r="K82" s="154">
        <f>E82*J82</f>
        <v>0</v>
      </c>
      <c r="O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55">
        <f>G82</f>
        <v>0</v>
      </c>
      <c r="BA82" s="145"/>
      <c r="BB82" s="145"/>
      <c r="BC82" s="145"/>
      <c r="BD82" s="145"/>
      <c r="BE82" s="145"/>
      <c r="BF82" s="145"/>
      <c r="BG82" s="145"/>
      <c r="BH82" s="145"/>
      <c r="BI82" s="145"/>
      <c r="CA82" s="145"/>
      <c r="CB82" s="145"/>
    </row>
    <row r="83" spans="1:80" ht="13.5" customHeight="1">
      <c r="A83" s="146" t="s">
        <v>312</v>
      </c>
      <c r="B83" s="147" t="s">
        <v>302</v>
      </c>
      <c r="C83" s="148" t="s">
        <v>313</v>
      </c>
      <c r="D83" s="149" t="s">
        <v>302</v>
      </c>
      <c r="E83" s="150">
        <v>1</v>
      </c>
      <c r="F83" s="151"/>
      <c r="G83" s="152">
        <f>E83*F83</f>
        <v>0</v>
      </c>
      <c r="H83" s="153"/>
      <c r="I83" s="154">
        <f>E83*H83</f>
        <v>0</v>
      </c>
      <c r="J83" s="153"/>
      <c r="K83" s="154">
        <f>E83*J83</f>
        <v>0</v>
      </c>
      <c r="O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55">
        <f>G83</f>
        <v>0</v>
      </c>
      <c r="BA83" s="145"/>
      <c r="BB83" s="145"/>
      <c r="BC83" s="145"/>
      <c r="BD83" s="145"/>
      <c r="BE83" s="145"/>
      <c r="BF83" s="145"/>
      <c r="BG83" s="145"/>
      <c r="BH83" s="145"/>
      <c r="BI83" s="145"/>
      <c r="CA83" s="145"/>
      <c r="CB83" s="145"/>
    </row>
    <row r="84" spans="1:80" ht="13.5" customHeight="1">
      <c r="A84" s="146" t="s">
        <v>314</v>
      </c>
      <c r="B84" s="147" t="s">
        <v>302</v>
      </c>
      <c r="C84" s="148" t="s">
        <v>315</v>
      </c>
      <c r="D84" s="149" t="s">
        <v>302</v>
      </c>
      <c r="E84" s="150">
        <v>1</v>
      </c>
      <c r="F84" s="151"/>
      <c r="G84" s="152">
        <f>E84*F84</f>
        <v>0</v>
      </c>
      <c r="H84" s="153"/>
      <c r="I84" s="154">
        <f>E84*H84</f>
        <v>0</v>
      </c>
      <c r="J84" s="153"/>
      <c r="K84" s="154">
        <f>E84*J84</f>
        <v>0</v>
      </c>
      <c r="O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55">
        <f>G84</f>
        <v>0</v>
      </c>
      <c r="BA84" s="145"/>
      <c r="BB84" s="145"/>
      <c r="BC84" s="145"/>
      <c r="BD84" s="145"/>
      <c r="BE84" s="145"/>
      <c r="BF84" s="145"/>
      <c r="BG84" s="145"/>
      <c r="BH84" s="145"/>
      <c r="BI84" s="145"/>
      <c r="CA84" s="145"/>
      <c r="CB84" s="145"/>
    </row>
    <row r="85" spans="1:80" ht="13.5" customHeight="1">
      <c r="A85" s="146" t="s">
        <v>316</v>
      </c>
      <c r="B85" s="147" t="s">
        <v>302</v>
      </c>
      <c r="C85" s="148" t="s">
        <v>317</v>
      </c>
      <c r="D85" s="149" t="s">
        <v>302</v>
      </c>
      <c r="E85" s="150">
        <v>1</v>
      </c>
      <c r="F85" s="151"/>
      <c r="G85" s="152">
        <f>E85*F85</f>
        <v>0</v>
      </c>
      <c r="H85" s="153"/>
      <c r="I85" s="154">
        <f>E85*H85</f>
        <v>0</v>
      </c>
      <c r="J85" s="153"/>
      <c r="K85" s="154">
        <f>E85*J85</f>
        <v>0</v>
      </c>
      <c r="O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55">
        <f>G85</f>
        <v>0</v>
      </c>
      <c r="BA85" s="145"/>
      <c r="BB85" s="145"/>
      <c r="BC85" s="145"/>
      <c r="BD85" s="145"/>
      <c r="BE85" s="145"/>
      <c r="BF85" s="145"/>
      <c r="BG85" s="145"/>
      <c r="BH85" s="145"/>
      <c r="BI85" s="145"/>
      <c r="CA85" s="145"/>
      <c r="CB85" s="145"/>
    </row>
    <row r="86" spans="1:80" ht="13.5" customHeight="1">
      <c r="A86" s="146" t="s">
        <v>318</v>
      </c>
      <c r="B86" s="147" t="s">
        <v>302</v>
      </c>
      <c r="C86" s="148" t="s">
        <v>319</v>
      </c>
      <c r="D86" s="149" t="s">
        <v>302</v>
      </c>
      <c r="E86" s="150">
        <v>1</v>
      </c>
      <c r="F86" s="151"/>
      <c r="G86" s="152">
        <f>E86*F86</f>
        <v>0</v>
      </c>
      <c r="H86" s="153"/>
      <c r="I86" s="154">
        <f>E86*H86</f>
        <v>0</v>
      </c>
      <c r="J86" s="153"/>
      <c r="K86" s="154">
        <f>E86*J86</f>
        <v>0</v>
      </c>
      <c r="O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55">
        <f>G86</f>
        <v>0</v>
      </c>
      <c r="BA86" s="145"/>
      <c r="BB86" s="145"/>
      <c r="BC86" s="145"/>
      <c r="BD86" s="145"/>
      <c r="BE86" s="145"/>
      <c r="BF86" s="145"/>
      <c r="BG86" s="145"/>
      <c r="BH86" s="145"/>
      <c r="BI86" s="145"/>
      <c r="CA86" s="145"/>
      <c r="CB86" s="145"/>
    </row>
    <row r="87" spans="1:80">
      <c r="A87" s="168" t="s">
        <v>50</v>
      </c>
      <c r="B87" s="169"/>
      <c r="C87" s="170"/>
      <c r="D87" s="171"/>
      <c r="E87" s="172"/>
      <c r="F87" s="172"/>
      <c r="G87" s="173">
        <f>SUM(G78:G86)</f>
        <v>0</v>
      </c>
      <c r="H87" s="174"/>
      <c r="I87" s="173">
        <f>SUM(I78:I86)</f>
        <v>0</v>
      </c>
      <c r="J87" s="175"/>
      <c r="K87" s="173">
        <f>SUM(K78:K86)</f>
        <v>0</v>
      </c>
      <c r="O87" s="145"/>
      <c r="X87" s="176">
        <f>K87</f>
        <v>0</v>
      </c>
      <c r="Y87" s="176">
        <f>I87</f>
        <v>0</v>
      </c>
      <c r="Z87" s="155">
        <f>G87</f>
        <v>0</v>
      </c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77"/>
      <c r="BB87" s="177"/>
      <c r="BC87" s="177"/>
      <c r="BD87" s="177"/>
      <c r="BE87" s="177"/>
      <c r="BF87" s="177"/>
      <c r="BG87" s="145"/>
      <c r="BH87" s="145"/>
      <c r="BI87" s="145"/>
    </row>
    <row r="88" spans="1:80">
      <c r="A88" s="178" t="s">
        <v>29</v>
      </c>
      <c r="B88" s="179" t="s">
        <v>51</v>
      </c>
      <c r="C88" s="180"/>
      <c r="D88" s="181"/>
      <c r="E88" s="182"/>
      <c r="F88" s="182"/>
      <c r="G88" s="183">
        <f>SUM(Z7:Z88)</f>
        <v>0</v>
      </c>
      <c r="H88" s="184"/>
      <c r="I88" s="183">
        <f>SUM(Y7:Y88)</f>
        <v>317.48948468099996</v>
      </c>
      <c r="J88" s="184"/>
      <c r="K88" s="183">
        <f>SUM(X7:X88)</f>
        <v>0</v>
      </c>
      <c r="O88" s="145"/>
      <c r="BA88" s="185"/>
      <c r="BB88" s="185"/>
      <c r="BC88" s="185"/>
      <c r="BD88" s="185"/>
      <c r="BE88" s="185"/>
      <c r="BF88" s="185"/>
    </row>
    <row r="89" spans="1:80">
      <c r="E89" s="108"/>
    </row>
    <row r="90" spans="1:80">
      <c r="A90" s="186" t="s">
        <v>31</v>
      </c>
      <c r="E90" s="108"/>
    </row>
    <row r="91" spans="1:80" ht="117.75" customHeight="1">
      <c r="A91" s="187"/>
      <c r="B91" s="188"/>
      <c r="C91" s="188"/>
      <c r="D91" s="188"/>
      <c r="E91" s="188"/>
      <c r="F91" s="188"/>
      <c r="G91" s="189"/>
    </row>
    <row r="92" spans="1:80">
      <c r="E92" s="108"/>
    </row>
    <row r="93" spans="1:80">
      <c r="E93" s="108"/>
    </row>
    <row r="94" spans="1:80">
      <c r="E94" s="108"/>
    </row>
    <row r="95" spans="1:80">
      <c r="E95" s="108"/>
    </row>
    <row r="96" spans="1:80">
      <c r="E96" s="108"/>
    </row>
    <row r="97" spans="1:7">
      <c r="E97" s="108"/>
    </row>
    <row r="98" spans="1:7">
      <c r="E98" s="108"/>
    </row>
    <row r="99" spans="1:7">
      <c r="E99" s="108"/>
    </row>
    <row r="100" spans="1:7">
      <c r="E100" s="108"/>
    </row>
    <row r="101" spans="1:7">
      <c r="E101" s="108"/>
    </row>
    <row r="102" spans="1:7">
      <c r="E102" s="108"/>
    </row>
    <row r="103" spans="1:7">
      <c r="E103" s="108"/>
    </row>
    <row r="104" spans="1:7">
      <c r="E104" s="108"/>
    </row>
    <row r="105" spans="1:7">
      <c r="E105" s="108"/>
    </row>
    <row r="106" spans="1:7">
      <c r="E106" s="108"/>
    </row>
    <row r="107" spans="1:7">
      <c r="E107" s="108"/>
    </row>
    <row r="108" spans="1:7">
      <c r="E108" s="108"/>
    </row>
    <row r="109" spans="1:7">
      <c r="E109" s="108"/>
    </row>
    <row r="110" spans="1:7">
      <c r="E110" s="108"/>
    </row>
    <row r="111" spans="1:7">
      <c r="E111" s="108"/>
    </row>
    <row r="112" spans="1:7">
      <c r="A112" s="166"/>
      <c r="B112" s="166"/>
      <c r="C112" s="166"/>
      <c r="D112" s="166"/>
      <c r="E112" s="166"/>
      <c r="F112" s="166"/>
      <c r="G112" s="166"/>
    </row>
    <row r="113" spans="1:7">
      <c r="A113" s="166"/>
      <c r="B113" s="166"/>
      <c r="C113" s="166"/>
      <c r="D113" s="166"/>
      <c r="E113" s="166"/>
      <c r="F113" s="166"/>
      <c r="G113" s="166"/>
    </row>
    <row r="114" spans="1:7">
      <c r="A114" s="166"/>
      <c r="B114" s="166"/>
      <c r="C114" s="166"/>
      <c r="D114" s="166"/>
      <c r="E114" s="166"/>
      <c r="F114" s="166"/>
      <c r="G114" s="166"/>
    </row>
    <row r="115" spans="1:7">
      <c r="A115" s="166"/>
      <c r="B115" s="166"/>
      <c r="C115" s="166"/>
      <c r="D115" s="166"/>
      <c r="E115" s="166"/>
      <c r="F115" s="166"/>
      <c r="G115" s="166"/>
    </row>
    <row r="116" spans="1:7">
      <c r="E116" s="108"/>
    </row>
    <row r="117" spans="1:7">
      <c r="E117" s="108"/>
    </row>
    <row r="118" spans="1:7">
      <c r="E118" s="108"/>
    </row>
    <row r="119" spans="1:7">
      <c r="E119" s="108"/>
    </row>
    <row r="120" spans="1:7">
      <c r="E120" s="108"/>
    </row>
    <row r="121" spans="1:7">
      <c r="E121" s="108"/>
    </row>
    <row r="122" spans="1:7">
      <c r="E122" s="108"/>
    </row>
    <row r="123" spans="1:7">
      <c r="E123" s="108"/>
    </row>
    <row r="124" spans="1:7">
      <c r="E124" s="108"/>
    </row>
    <row r="125" spans="1:7">
      <c r="E125" s="108"/>
    </row>
    <row r="126" spans="1:7">
      <c r="E126" s="108"/>
    </row>
    <row r="127" spans="1:7">
      <c r="E127" s="108"/>
    </row>
    <row r="128" spans="1:7">
      <c r="E128" s="108"/>
    </row>
    <row r="129" spans="5:5">
      <c r="E129" s="108"/>
    </row>
    <row r="130" spans="5:5">
      <c r="E130" s="108"/>
    </row>
    <row r="131" spans="5:5">
      <c r="E131" s="108"/>
    </row>
    <row r="132" spans="5:5">
      <c r="E132" s="108"/>
    </row>
    <row r="133" spans="5:5">
      <c r="E133" s="108"/>
    </row>
    <row r="134" spans="5:5">
      <c r="E134" s="108"/>
    </row>
    <row r="135" spans="5:5">
      <c r="E135" s="108"/>
    </row>
    <row r="136" spans="5:5">
      <c r="E136" s="108"/>
    </row>
    <row r="137" spans="5:5">
      <c r="E137" s="108"/>
    </row>
    <row r="138" spans="5:5">
      <c r="E138" s="108"/>
    </row>
    <row r="139" spans="5:5">
      <c r="E139" s="108"/>
    </row>
    <row r="140" spans="5:5">
      <c r="E140" s="108"/>
    </row>
    <row r="141" spans="5:5">
      <c r="E141" s="108"/>
    </row>
    <row r="142" spans="5:5">
      <c r="E142" s="108"/>
    </row>
    <row r="143" spans="5:5">
      <c r="E143" s="108"/>
    </row>
    <row r="144" spans="5:5">
      <c r="E144" s="108"/>
    </row>
    <row r="145" spans="1:7">
      <c r="E145" s="108"/>
    </row>
    <row r="146" spans="1:7">
      <c r="E146" s="108"/>
    </row>
    <row r="147" spans="1:7">
      <c r="A147" s="190"/>
      <c r="B147" s="190"/>
    </row>
    <row r="148" spans="1:7">
      <c r="A148" s="166"/>
      <c r="B148" s="166"/>
      <c r="C148" s="191"/>
      <c r="D148" s="191"/>
      <c r="E148" s="192"/>
      <c r="F148" s="191"/>
      <c r="G148" s="193"/>
    </row>
    <row r="149" spans="1:7">
      <c r="A149" s="194"/>
      <c r="B149" s="194"/>
      <c r="C149" s="166"/>
      <c r="D149" s="166"/>
      <c r="E149" s="195"/>
      <c r="F149" s="166"/>
      <c r="G149" s="166"/>
    </row>
    <row r="150" spans="1:7">
      <c r="A150" s="166"/>
      <c r="B150" s="166"/>
      <c r="C150" s="166"/>
      <c r="D150" s="166"/>
      <c r="E150" s="195"/>
      <c r="F150" s="166"/>
      <c r="G150" s="166"/>
    </row>
    <row r="151" spans="1:7">
      <c r="A151" s="166"/>
      <c r="B151" s="166"/>
      <c r="C151" s="166"/>
      <c r="D151" s="166"/>
      <c r="E151" s="195"/>
      <c r="F151" s="166"/>
      <c r="G151" s="166"/>
    </row>
    <row r="152" spans="1:7">
      <c r="A152" s="166"/>
      <c r="B152" s="166"/>
      <c r="C152" s="166"/>
      <c r="D152" s="166"/>
      <c r="E152" s="195"/>
      <c r="F152" s="166"/>
      <c r="G152" s="166"/>
    </row>
    <row r="153" spans="1:7">
      <c r="A153" s="166"/>
      <c r="B153" s="166"/>
      <c r="C153" s="166"/>
      <c r="D153" s="166"/>
      <c r="E153" s="195"/>
      <c r="F153" s="166"/>
      <c r="G153" s="166"/>
    </row>
    <row r="154" spans="1:7">
      <c r="A154" s="166"/>
      <c r="B154" s="166"/>
      <c r="C154" s="166"/>
      <c r="D154" s="166"/>
      <c r="E154" s="195"/>
      <c r="F154" s="166"/>
      <c r="G154" s="166"/>
    </row>
    <row r="155" spans="1:7">
      <c r="A155" s="166"/>
      <c r="B155" s="166"/>
      <c r="C155" s="166"/>
      <c r="D155" s="166"/>
      <c r="E155" s="195"/>
      <c r="F155" s="166"/>
      <c r="G155" s="166"/>
    </row>
    <row r="156" spans="1:7">
      <c r="A156" s="166"/>
      <c r="B156" s="166"/>
      <c r="C156" s="166"/>
      <c r="D156" s="166"/>
      <c r="E156" s="195"/>
      <c r="F156" s="166"/>
      <c r="G156" s="166"/>
    </row>
    <row r="157" spans="1:7">
      <c r="A157" s="166"/>
      <c r="B157" s="166"/>
      <c r="C157" s="166"/>
      <c r="D157" s="166"/>
      <c r="E157" s="195"/>
      <c r="F157" s="166"/>
      <c r="G157" s="166"/>
    </row>
    <row r="158" spans="1:7">
      <c r="A158" s="166"/>
      <c r="B158" s="166"/>
      <c r="C158" s="166"/>
      <c r="D158" s="166"/>
      <c r="E158" s="195"/>
      <c r="F158" s="166"/>
      <c r="G158" s="166"/>
    </row>
    <row r="159" spans="1:7">
      <c r="A159" s="166"/>
      <c r="B159" s="166"/>
      <c r="C159" s="166"/>
      <c r="D159" s="166"/>
      <c r="E159" s="195"/>
      <c r="F159" s="166"/>
      <c r="G159" s="166"/>
    </row>
    <row r="160" spans="1:7">
      <c r="A160" s="166"/>
      <c r="B160" s="166"/>
      <c r="C160" s="166"/>
      <c r="D160" s="166"/>
      <c r="E160" s="195"/>
      <c r="F160" s="166"/>
      <c r="G160" s="166"/>
    </row>
    <row r="161" spans="1:7">
      <c r="A161" s="166"/>
      <c r="B161" s="166"/>
      <c r="C161" s="166"/>
      <c r="D161" s="166"/>
      <c r="E161" s="195"/>
      <c r="F161" s="166"/>
      <c r="G161" s="166"/>
    </row>
  </sheetData>
  <sheetProtection password="C7B2" sheet="1"/>
  <mergeCells count="36">
    <mergeCell ref="C57:D57"/>
    <mergeCell ref="C61:D61"/>
    <mergeCell ref="C62:D62"/>
    <mergeCell ref="C65:D65"/>
    <mergeCell ref="C67:D67"/>
    <mergeCell ref="C69:D69"/>
    <mergeCell ref="C37:D37"/>
    <mergeCell ref="C41:D41"/>
    <mergeCell ref="C43:D43"/>
    <mergeCell ref="C44:D44"/>
    <mergeCell ref="C47:D47"/>
    <mergeCell ref="C48:D48"/>
    <mergeCell ref="C52:D52"/>
    <mergeCell ref="C56:D56"/>
    <mergeCell ref="C25:D25"/>
    <mergeCell ref="C26:D26"/>
    <mergeCell ref="C27:D27"/>
    <mergeCell ref="C31:D31"/>
    <mergeCell ref="C32:D32"/>
    <mergeCell ref="C33:D33"/>
    <mergeCell ref="C34:D34"/>
    <mergeCell ref="C35:D35"/>
    <mergeCell ref="C16:D16"/>
    <mergeCell ref="C17:D17"/>
    <mergeCell ref="C18:D18"/>
    <mergeCell ref="C19:D19"/>
    <mergeCell ref="C23:D23"/>
    <mergeCell ref="C24:D24"/>
    <mergeCell ref="A1:G1"/>
    <mergeCell ref="A91:G91"/>
    <mergeCell ref="C9:D9"/>
    <mergeCell ref="C10:D10"/>
    <mergeCell ref="C11:D11"/>
    <mergeCell ref="C12:D12"/>
    <mergeCell ref="C13:D13"/>
    <mergeCell ref="C15:D15"/>
  </mergeCells>
  <printOptions horizontalCentered="1" gridLinesSet="0"/>
  <pageMargins left="0.78740157480314965" right="0.78740157480314965" top="0.98425196850393704" bottom="0.59055118110236227" header="0.51181102362204722" footer="0.19685039370078741"/>
  <pageSetup paperSize="9" orientation="landscape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/>
  <dimension ref="A1:CZ159"/>
  <sheetViews>
    <sheetView showGridLines="0" showZeros="0" zoomScale="75" workbookViewId="0">
      <selection sqref="A1:G1"/>
    </sheetView>
  </sheetViews>
  <sheetFormatPr defaultRowHeight="12.75"/>
  <cols>
    <col min="1" max="1" width="4.42578125" style="108" customWidth="1"/>
    <col min="2" max="2" width="11.5703125" style="108" customWidth="1"/>
    <col min="3" max="3" width="40.42578125" style="108" customWidth="1"/>
    <col min="4" max="4" width="5.5703125" style="108" customWidth="1"/>
    <col min="5" max="5" width="8.5703125" style="127" customWidth="1"/>
    <col min="6" max="6" width="9.85546875" style="108" customWidth="1"/>
    <col min="7" max="7" width="13.85546875" style="108" customWidth="1"/>
    <col min="8" max="8" width="11" style="108" customWidth="1"/>
    <col min="9" max="9" width="9.7109375" style="108" customWidth="1"/>
    <col min="10" max="10" width="11.28515625" style="108" customWidth="1"/>
    <col min="11" max="11" width="10.42578125" style="108" customWidth="1"/>
    <col min="12" max="12" width="75.42578125" style="108" customWidth="1"/>
    <col min="13" max="13" width="45.28515625" style="108" customWidth="1"/>
    <col min="14" max="55" width="9.140625" style="108"/>
    <col min="56" max="56" width="62.28515625" style="108" customWidth="1"/>
    <col min="57" max="16384" width="9.140625" style="108"/>
  </cols>
  <sheetData>
    <row r="1" spans="1:104" ht="15" customHeight="1">
      <c r="A1" s="107" t="s">
        <v>32</v>
      </c>
      <c r="B1" s="107"/>
      <c r="C1" s="107"/>
      <c r="D1" s="107"/>
      <c r="E1" s="107"/>
      <c r="F1" s="107"/>
      <c r="G1" s="107"/>
    </row>
    <row r="2" spans="1:104" ht="3" customHeight="1" thickBot="1">
      <c r="B2" s="109"/>
      <c r="C2" s="110"/>
      <c r="D2" s="110"/>
      <c r="E2" s="111"/>
      <c r="F2" s="110"/>
      <c r="G2" s="110"/>
    </row>
    <row r="3" spans="1:104" ht="13.5" customHeight="1" thickTop="1">
      <c r="A3" s="112" t="s">
        <v>33</v>
      </c>
      <c r="B3" s="113"/>
      <c r="C3" s="114"/>
      <c r="D3" s="115" t="s">
        <v>444</v>
      </c>
      <c r="E3" s="116"/>
      <c r="F3" s="117"/>
      <c r="G3" s="118"/>
    </row>
    <row r="4" spans="1:104" ht="13.5" customHeight="1" thickBot="1">
      <c r="A4" s="119" t="s">
        <v>34</v>
      </c>
      <c r="B4" s="120"/>
      <c r="C4" s="121"/>
      <c r="D4" s="122" t="s">
        <v>444</v>
      </c>
      <c r="E4" s="123"/>
      <c r="F4" s="124"/>
      <c r="G4" s="125"/>
    </row>
    <row r="5" spans="1:104" ht="13.5" thickTop="1">
      <c r="A5" s="126"/>
      <c r="G5" s="128"/>
    </row>
    <row r="6" spans="1:104" s="134" customFormat="1" ht="26.25" customHeight="1">
      <c r="A6" s="129" t="s">
        <v>35</v>
      </c>
      <c r="B6" s="130" t="s">
        <v>36</v>
      </c>
      <c r="C6" s="130" t="s">
        <v>37</v>
      </c>
      <c r="D6" s="130" t="s">
        <v>38</v>
      </c>
      <c r="E6" s="131" t="s">
        <v>39</v>
      </c>
      <c r="F6" s="130" t="s">
        <v>40</v>
      </c>
      <c r="G6" s="132" t="s">
        <v>41</v>
      </c>
      <c r="H6" s="133" t="s">
        <v>42</v>
      </c>
      <c r="I6" s="133" t="s">
        <v>43</v>
      </c>
      <c r="J6" s="133" t="s">
        <v>44</v>
      </c>
      <c r="K6" s="133" t="s">
        <v>45</v>
      </c>
    </row>
    <row r="7" spans="1:104" ht="14.25" customHeight="1">
      <c r="A7" s="135" t="s">
        <v>46</v>
      </c>
      <c r="B7" s="136" t="s">
        <v>47</v>
      </c>
      <c r="C7" s="137" t="s">
        <v>48</v>
      </c>
      <c r="D7" s="138"/>
      <c r="E7" s="139"/>
      <c r="F7" s="139"/>
      <c r="G7" s="140"/>
      <c r="H7" s="141"/>
      <c r="I7" s="142"/>
      <c r="J7" s="143"/>
      <c r="K7" s="144"/>
      <c r="O7" s="145"/>
    </row>
    <row r="8" spans="1:104" ht="22.5">
      <c r="A8" s="146">
        <v>1</v>
      </c>
      <c r="B8" s="147" t="s">
        <v>323</v>
      </c>
      <c r="C8" s="148" t="s">
        <v>324</v>
      </c>
      <c r="D8" s="149" t="s">
        <v>54</v>
      </c>
      <c r="E8" s="150">
        <v>130.66630000000001</v>
      </c>
      <c r="F8" s="151">
        <v>0</v>
      </c>
      <c r="G8" s="152">
        <f>E8*F8</f>
        <v>0</v>
      </c>
      <c r="H8" s="153">
        <v>1.7</v>
      </c>
      <c r="I8" s="154">
        <f>E8*H8</f>
        <v>222.13271</v>
      </c>
      <c r="J8" s="153">
        <v>0</v>
      </c>
      <c r="K8" s="154">
        <f>E8*J8</f>
        <v>0</v>
      </c>
      <c r="O8" s="145"/>
      <c r="Z8" s="145"/>
      <c r="AA8" s="145">
        <v>1</v>
      </c>
      <c r="AB8" s="145">
        <v>1</v>
      </c>
      <c r="AC8" s="145">
        <v>1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55">
        <f>G8</f>
        <v>0</v>
      </c>
      <c r="BA8" s="145"/>
      <c r="BB8" s="145"/>
      <c r="BC8" s="145"/>
      <c r="BD8" s="145"/>
      <c r="BE8" s="145"/>
      <c r="BF8" s="145"/>
      <c r="BG8" s="145"/>
      <c r="BH8" s="145"/>
      <c r="BI8" s="145"/>
      <c r="CA8" s="145">
        <v>1</v>
      </c>
      <c r="CB8" s="145">
        <v>1</v>
      </c>
      <c r="CZ8" s="108">
        <v>1</v>
      </c>
    </row>
    <row r="9" spans="1:104" ht="25.5">
      <c r="A9" s="156"/>
      <c r="B9" s="157"/>
      <c r="C9" s="160" t="s">
        <v>407</v>
      </c>
      <c r="D9" s="161"/>
      <c r="E9" s="162">
        <v>45.378300000000003</v>
      </c>
      <c r="F9" s="163"/>
      <c r="G9" s="164"/>
      <c r="H9" s="165"/>
      <c r="I9" s="158"/>
      <c r="J9" s="166"/>
      <c r="K9" s="158"/>
      <c r="M9" s="159" t="s">
        <v>407</v>
      </c>
      <c r="O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67" t="str">
        <f>C8</f>
        <v>Obsyp potrubí bez prohození sypaniny s dodáním štěrkopísku frakce 0 - 22 mm</v>
      </c>
      <c r="BE9" s="145"/>
      <c r="BF9" s="145"/>
      <c r="BG9" s="145"/>
      <c r="BH9" s="145"/>
      <c r="BI9" s="145"/>
    </row>
    <row r="10" spans="1:104">
      <c r="A10" s="156"/>
      <c r="B10" s="157"/>
      <c r="C10" s="160" t="s">
        <v>408</v>
      </c>
      <c r="D10" s="161"/>
      <c r="E10" s="162">
        <v>78.912499999999994</v>
      </c>
      <c r="F10" s="163"/>
      <c r="G10" s="164"/>
      <c r="H10" s="165"/>
      <c r="I10" s="158"/>
      <c r="J10" s="166"/>
      <c r="K10" s="158"/>
      <c r="M10" s="159" t="s">
        <v>408</v>
      </c>
      <c r="O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67" t="str">
        <f>C9</f>
        <v>kanaliizace DA:116,28*(0,315+0,40*2)*0,35</v>
      </c>
      <c r="BE10" s="145"/>
      <c r="BF10" s="145"/>
      <c r="BG10" s="145"/>
      <c r="BH10" s="145"/>
      <c r="BI10" s="145"/>
    </row>
    <row r="11" spans="1:104">
      <c r="A11" s="156"/>
      <c r="B11" s="157"/>
      <c r="C11" s="160" t="s">
        <v>409</v>
      </c>
      <c r="D11" s="161"/>
      <c r="E11" s="162">
        <v>5.7210999999999999</v>
      </c>
      <c r="F11" s="163"/>
      <c r="G11" s="164"/>
      <c r="H11" s="165"/>
      <c r="I11" s="158"/>
      <c r="J11" s="166"/>
      <c r="K11" s="158"/>
      <c r="M11" s="159" t="s">
        <v>409</v>
      </c>
      <c r="O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67" t="str">
        <f>C10</f>
        <v>kanalizace DB:202,21*(0,315+0,40*2)*0,35</v>
      </c>
      <c r="BE11" s="145"/>
      <c r="BF11" s="145"/>
      <c r="BG11" s="145"/>
      <c r="BH11" s="145"/>
      <c r="BI11" s="145"/>
    </row>
    <row r="12" spans="1:104">
      <c r="A12" s="156"/>
      <c r="B12" s="157"/>
      <c r="C12" s="160" t="s">
        <v>410</v>
      </c>
      <c r="D12" s="161"/>
      <c r="E12" s="162">
        <v>0.65449999999999997</v>
      </c>
      <c r="F12" s="163"/>
      <c r="G12" s="164"/>
      <c r="H12" s="165"/>
      <c r="I12" s="158"/>
      <c r="J12" s="166"/>
      <c r="K12" s="158"/>
      <c r="M12" s="159" t="s">
        <v>410</v>
      </c>
      <c r="O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67" t="str">
        <f>C11</f>
        <v>kanalizace D:14,66*(0,315+0,40*2)*0,35</v>
      </c>
      <c r="BE12" s="145"/>
      <c r="BF12" s="145"/>
      <c r="BG12" s="145"/>
      <c r="BH12" s="145"/>
      <c r="BI12" s="145"/>
    </row>
    <row r="13" spans="1:104" ht="22.5">
      <c r="A13" s="146">
        <v>2</v>
      </c>
      <c r="B13" s="147" t="s">
        <v>325</v>
      </c>
      <c r="C13" s="148" t="s">
        <v>326</v>
      </c>
      <c r="D13" s="149" t="s">
        <v>54</v>
      </c>
      <c r="E13" s="150">
        <v>130.66630000000001</v>
      </c>
      <c r="F13" s="151">
        <v>0</v>
      </c>
      <c r="G13" s="152">
        <f>E13*F13</f>
        <v>0</v>
      </c>
      <c r="H13" s="153">
        <v>0</v>
      </c>
      <c r="I13" s="154">
        <f>E13*H13</f>
        <v>0</v>
      </c>
      <c r="J13" s="153">
        <v>0</v>
      </c>
      <c r="K13" s="154">
        <f>E13*J13</f>
        <v>0</v>
      </c>
      <c r="O13" s="145"/>
      <c r="Z13" s="145"/>
      <c r="AA13" s="145">
        <v>1</v>
      </c>
      <c r="AB13" s="145">
        <v>1</v>
      </c>
      <c r="AC13" s="145">
        <v>1</v>
      </c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55">
        <f>G13</f>
        <v>0</v>
      </c>
      <c r="BA13" s="145"/>
      <c r="BB13" s="145"/>
      <c r="BC13" s="145"/>
      <c r="BD13" s="145"/>
      <c r="BE13" s="145"/>
      <c r="BF13" s="145"/>
      <c r="BG13" s="145"/>
      <c r="BH13" s="145"/>
      <c r="BI13" s="145"/>
      <c r="CA13" s="145">
        <v>1</v>
      </c>
      <c r="CB13" s="145">
        <v>1</v>
      </c>
      <c r="CZ13" s="108">
        <v>1</v>
      </c>
    </row>
    <row r="14" spans="1:104">
      <c r="A14" s="156"/>
      <c r="B14" s="157"/>
      <c r="C14" s="160" t="s">
        <v>407</v>
      </c>
      <c r="D14" s="161"/>
      <c r="E14" s="162">
        <v>45.378300000000003</v>
      </c>
      <c r="F14" s="163"/>
      <c r="G14" s="164"/>
      <c r="H14" s="165"/>
      <c r="I14" s="158"/>
      <c r="J14" s="166"/>
      <c r="K14" s="158"/>
      <c r="M14" s="159" t="s">
        <v>407</v>
      </c>
      <c r="O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67" t="str">
        <f>C13</f>
        <v xml:space="preserve">Příplatek za prohození sypaniny pro obsyp potrubí </v>
      </c>
      <c r="BE14" s="145"/>
      <c r="BF14" s="145"/>
      <c r="BG14" s="145"/>
      <c r="BH14" s="145"/>
      <c r="BI14" s="145"/>
    </row>
    <row r="15" spans="1:104">
      <c r="A15" s="156"/>
      <c r="B15" s="157"/>
      <c r="C15" s="160" t="s">
        <v>408</v>
      </c>
      <c r="D15" s="161"/>
      <c r="E15" s="162">
        <v>78.912499999999994</v>
      </c>
      <c r="F15" s="163"/>
      <c r="G15" s="164"/>
      <c r="H15" s="165"/>
      <c r="I15" s="158"/>
      <c r="J15" s="166"/>
      <c r="K15" s="158"/>
      <c r="M15" s="159" t="s">
        <v>408</v>
      </c>
      <c r="O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67" t="str">
        <f>C14</f>
        <v>kanaliizace DA:116,28*(0,315+0,40*2)*0,35</v>
      </c>
      <c r="BE15" s="145"/>
      <c r="BF15" s="145"/>
      <c r="BG15" s="145"/>
      <c r="BH15" s="145"/>
      <c r="BI15" s="145"/>
    </row>
    <row r="16" spans="1:104">
      <c r="A16" s="156"/>
      <c r="B16" s="157"/>
      <c r="C16" s="160" t="s">
        <v>409</v>
      </c>
      <c r="D16" s="161"/>
      <c r="E16" s="162">
        <v>5.7210999999999999</v>
      </c>
      <c r="F16" s="163"/>
      <c r="G16" s="164"/>
      <c r="H16" s="165"/>
      <c r="I16" s="158"/>
      <c r="J16" s="166"/>
      <c r="K16" s="158"/>
      <c r="M16" s="159" t="s">
        <v>409</v>
      </c>
      <c r="O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67" t="str">
        <f>C15</f>
        <v>kanalizace DB:202,21*(0,315+0,40*2)*0,35</v>
      </c>
      <c r="BE16" s="145"/>
      <c r="BF16" s="145"/>
      <c r="BG16" s="145"/>
      <c r="BH16" s="145"/>
      <c r="BI16" s="145"/>
    </row>
    <row r="17" spans="1:104">
      <c r="A17" s="156"/>
      <c r="B17" s="157"/>
      <c r="C17" s="160" t="s">
        <v>410</v>
      </c>
      <c r="D17" s="161"/>
      <c r="E17" s="162">
        <v>0.65449999999999997</v>
      </c>
      <c r="F17" s="163"/>
      <c r="G17" s="164"/>
      <c r="H17" s="165"/>
      <c r="I17" s="158"/>
      <c r="J17" s="166"/>
      <c r="K17" s="158"/>
      <c r="M17" s="159" t="s">
        <v>410</v>
      </c>
      <c r="O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67" t="str">
        <f>C16</f>
        <v>kanalizace D:14,66*(0,315+0,40*2)*0,35</v>
      </c>
      <c r="BE17" s="145"/>
      <c r="BF17" s="145"/>
      <c r="BG17" s="145"/>
      <c r="BH17" s="145"/>
      <c r="BI17" s="145"/>
    </row>
    <row r="18" spans="1:104">
      <c r="A18" s="146">
        <v>3</v>
      </c>
      <c r="B18" s="147" t="s">
        <v>241</v>
      </c>
      <c r="C18" s="148" t="s">
        <v>242</v>
      </c>
      <c r="D18" s="149" t="s">
        <v>49</v>
      </c>
      <c r="E18" s="150">
        <v>265</v>
      </c>
      <c r="F18" s="151">
        <v>0</v>
      </c>
      <c r="G18" s="152">
        <f>E18*F18</f>
        <v>0</v>
      </c>
      <c r="H18" s="153">
        <v>0</v>
      </c>
      <c r="I18" s="154">
        <f>E18*H18</f>
        <v>0</v>
      </c>
      <c r="J18" s="153">
        <v>0</v>
      </c>
      <c r="K18" s="154">
        <f>E18*J18</f>
        <v>0</v>
      </c>
      <c r="O18" s="145"/>
      <c r="Z18" s="145"/>
      <c r="AA18" s="145">
        <v>1</v>
      </c>
      <c r="AB18" s="145">
        <v>1</v>
      </c>
      <c r="AC18" s="145">
        <v>1</v>
      </c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55">
        <f>G18</f>
        <v>0</v>
      </c>
      <c r="BA18" s="145"/>
      <c r="BB18" s="145"/>
      <c r="BC18" s="145"/>
      <c r="BD18" s="145"/>
      <c r="BE18" s="145"/>
      <c r="BF18" s="145"/>
      <c r="BG18" s="145"/>
      <c r="BH18" s="145"/>
      <c r="BI18" s="145"/>
      <c r="CA18" s="145">
        <v>1</v>
      </c>
      <c r="CB18" s="145">
        <v>1</v>
      </c>
      <c r="CZ18" s="108">
        <v>1</v>
      </c>
    </row>
    <row r="19" spans="1:104">
      <c r="A19" s="156"/>
      <c r="B19" s="157"/>
      <c r="C19" s="160" t="s">
        <v>243</v>
      </c>
      <c r="D19" s="161"/>
      <c r="E19" s="162">
        <v>190</v>
      </c>
      <c r="F19" s="163"/>
      <c r="G19" s="164"/>
      <c r="H19" s="165"/>
      <c r="I19" s="158"/>
      <c r="J19" s="166"/>
      <c r="K19" s="158"/>
      <c r="M19" s="159" t="s">
        <v>243</v>
      </c>
      <c r="O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67" t="str">
        <f>C18</f>
        <v xml:space="preserve">Svahování břehů nádrže úprava </v>
      </c>
      <c r="BE19" s="145"/>
      <c r="BF19" s="145"/>
      <c r="BG19" s="145"/>
      <c r="BH19" s="145"/>
      <c r="BI19" s="145"/>
    </row>
    <row r="20" spans="1:104">
      <c r="A20" s="156"/>
      <c r="B20" s="157"/>
      <c r="C20" s="160" t="s">
        <v>244</v>
      </c>
      <c r="D20" s="161"/>
      <c r="E20" s="162">
        <v>75</v>
      </c>
      <c r="F20" s="163"/>
      <c r="G20" s="164"/>
      <c r="H20" s="165"/>
      <c r="I20" s="158"/>
      <c r="J20" s="166"/>
      <c r="K20" s="158"/>
      <c r="M20" s="159" t="s">
        <v>244</v>
      </c>
      <c r="O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67" t="str">
        <f>C19</f>
        <v>(15,00+15,00+23,00+23,00)*2,50</v>
      </c>
      <c r="BE20" s="145"/>
      <c r="BF20" s="145"/>
      <c r="BG20" s="145"/>
      <c r="BH20" s="145"/>
      <c r="BI20" s="145"/>
    </row>
    <row r="21" spans="1:104">
      <c r="A21" s="146">
        <v>4</v>
      </c>
      <c r="B21" s="147" t="s">
        <v>290</v>
      </c>
      <c r="C21" s="148" t="s">
        <v>327</v>
      </c>
      <c r="D21" s="149" t="s">
        <v>328</v>
      </c>
      <c r="E21" s="150">
        <v>1</v>
      </c>
      <c r="F21" s="151">
        <v>0</v>
      </c>
      <c r="G21" s="152">
        <f>E21*F21</f>
        <v>0</v>
      </c>
      <c r="H21" s="153">
        <v>0</v>
      </c>
      <c r="I21" s="154">
        <f>E21*H21</f>
        <v>0</v>
      </c>
      <c r="J21" s="153">
        <v>0</v>
      </c>
      <c r="K21" s="154">
        <f>E21*J21</f>
        <v>0</v>
      </c>
      <c r="O21" s="145"/>
      <c r="Z21" s="145"/>
      <c r="AA21" s="145">
        <v>1</v>
      </c>
      <c r="AB21" s="145">
        <v>1</v>
      </c>
      <c r="AC21" s="145">
        <v>1</v>
      </c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55">
        <f>G21</f>
        <v>0</v>
      </c>
      <c r="BA21" s="145"/>
      <c r="BB21" s="145"/>
      <c r="BC21" s="145"/>
      <c r="BD21" s="145"/>
      <c r="BE21" s="145"/>
      <c r="BF21" s="145"/>
      <c r="BG21" s="145"/>
      <c r="BH21" s="145"/>
      <c r="BI21" s="145"/>
      <c r="CA21" s="145">
        <v>1</v>
      </c>
      <c r="CB21" s="145">
        <v>1</v>
      </c>
      <c r="CZ21" s="108">
        <v>1</v>
      </c>
    </row>
    <row r="22" spans="1:104">
      <c r="A22" s="146">
        <v>5</v>
      </c>
      <c r="B22" s="147" t="s">
        <v>411</v>
      </c>
      <c r="C22" s="148" t="s">
        <v>412</v>
      </c>
      <c r="D22" s="149" t="s">
        <v>49</v>
      </c>
      <c r="E22" s="150">
        <v>395</v>
      </c>
      <c r="F22" s="151">
        <v>0</v>
      </c>
      <c r="G22" s="152">
        <f>E22*F22</f>
        <v>0</v>
      </c>
      <c r="H22" s="153">
        <v>0</v>
      </c>
      <c r="I22" s="154">
        <f>E22*H22</f>
        <v>0</v>
      </c>
      <c r="J22" s="153"/>
      <c r="K22" s="154">
        <f>E22*J22</f>
        <v>0</v>
      </c>
      <c r="O22" s="145"/>
      <c r="Z22" s="145"/>
      <c r="AA22" s="145">
        <v>12</v>
      </c>
      <c r="AB22" s="145">
        <v>0</v>
      </c>
      <c r="AC22" s="145">
        <v>58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55">
        <f>G22</f>
        <v>0</v>
      </c>
      <c r="BA22" s="145"/>
      <c r="BB22" s="145"/>
      <c r="BC22" s="145"/>
      <c r="BD22" s="145"/>
      <c r="BE22" s="145"/>
      <c r="BF22" s="145"/>
      <c r="BG22" s="145"/>
      <c r="BH22" s="145"/>
      <c r="BI22" s="145"/>
      <c r="CA22" s="145">
        <v>12</v>
      </c>
      <c r="CB22" s="145">
        <v>0</v>
      </c>
      <c r="CZ22" s="108">
        <v>1</v>
      </c>
    </row>
    <row r="23" spans="1:104">
      <c r="A23" s="156"/>
      <c r="B23" s="157"/>
      <c r="C23" s="160" t="s">
        <v>413</v>
      </c>
      <c r="D23" s="161"/>
      <c r="E23" s="162">
        <v>345</v>
      </c>
      <c r="F23" s="163"/>
      <c r="G23" s="164"/>
      <c r="H23" s="165"/>
      <c r="I23" s="158"/>
      <c r="J23" s="166"/>
      <c r="K23" s="158"/>
      <c r="M23" s="159" t="s">
        <v>413</v>
      </c>
      <c r="O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67" t="str">
        <f>C22</f>
        <v xml:space="preserve">Vyspádování dna nádrže </v>
      </c>
      <c r="BE23" s="145"/>
      <c r="BF23" s="145"/>
      <c r="BG23" s="145"/>
      <c r="BH23" s="145"/>
      <c r="BI23" s="145"/>
    </row>
    <row r="24" spans="1:104">
      <c r="A24" s="156"/>
      <c r="B24" s="157"/>
      <c r="C24" s="160" t="s">
        <v>414</v>
      </c>
      <c r="D24" s="161"/>
      <c r="E24" s="162">
        <v>50</v>
      </c>
      <c r="F24" s="163"/>
      <c r="G24" s="164"/>
      <c r="H24" s="165"/>
      <c r="I24" s="158"/>
      <c r="J24" s="166"/>
      <c r="K24" s="158"/>
      <c r="M24" s="159" t="s">
        <v>414</v>
      </c>
      <c r="O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67" t="str">
        <f>C23</f>
        <v>15,00*23,00</v>
      </c>
      <c r="BE24" s="145"/>
      <c r="BF24" s="145"/>
      <c r="BG24" s="145"/>
      <c r="BH24" s="145"/>
      <c r="BI24" s="145"/>
    </row>
    <row r="25" spans="1:104">
      <c r="A25" s="146">
        <v>6</v>
      </c>
      <c r="B25" s="147" t="s">
        <v>290</v>
      </c>
      <c r="C25" s="148" t="s">
        <v>329</v>
      </c>
      <c r="D25" s="149" t="s">
        <v>295</v>
      </c>
      <c r="E25" s="150">
        <v>11</v>
      </c>
      <c r="F25" s="151">
        <v>0</v>
      </c>
      <c r="G25" s="152">
        <f>E25*F25</f>
        <v>0</v>
      </c>
      <c r="H25" s="153">
        <v>0</v>
      </c>
      <c r="I25" s="154">
        <f>E25*H25</f>
        <v>0</v>
      </c>
      <c r="J25" s="153"/>
      <c r="K25" s="154">
        <f>E25*J25</f>
        <v>0</v>
      </c>
      <c r="O25" s="145"/>
      <c r="Z25" s="145"/>
      <c r="AA25" s="145">
        <v>12</v>
      </c>
      <c r="AB25" s="145">
        <v>0</v>
      </c>
      <c r="AC25" s="145">
        <v>1</v>
      </c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55">
        <f>G25</f>
        <v>0</v>
      </c>
      <c r="BA25" s="145"/>
      <c r="BB25" s="145"/>
      <c r="BC25" s="145"/>
      <c r="BD25" s="145"/>
      <c r="BE25" s="145"/>
      <c r="BF25" s="145"/>
      <c r="BG25" s="145"/>
      <c r="BH25" s="145"/>
      <c r="BI25" s="145"/>
      <c r="CA25" s="145">
        <v>12</v>
      </c>
      <c r="CB25" s="145">
        <v>0</v>
      </c>
      <c r="CZ25" s="108">
        <v>1</v>
      </c>
    </row>
    <row r="26" spans="1:104">
      <c r="A26" s="146">
        <v>7</v>
      </c>
      <c r="B26" s="147" t="s">
        <v>330</v>
      </c>
      <c r="C26" s="148" t="s">
        <v>331</v>
      </c>
      <c r="D26" s="149" t="s">
        <v>332</v>
      </c>
      <c r="E26" s="150">
        <v>62.893999999999998</v>
      </c>
      <c r="F26" s="151">
        <v>0</v>
      </c>
      <c r="G26" s="152">
        <f>E26*F26</f>
        <v>0</v>
      </c>
      <c r="H26" s="153">
        <v>1</v>
      </c>
      <c r="I26" s="154">
        <f>E26*H26</f>
        <v>62.893999999999998</v>
      </c>
      <c r="J26" s="153"/>
      <c r="K26" s="154">
        <f>E26*J26</f>
        <v>0</v>
      </c>
      <c r="O26" s="145"/>
      <c r="Z26" s="145"/>
      <c r="AA26" s="145">
        <v>3</v>
      </c>
      <c r="AB26" s="145">
        <v>1</v>
      </c>
      <c r="AC26" s="145" t="s">
        <v>330</v>
      </c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55">
        <f>G26</f>
        <v>0</v>
      </c>
      <c r="BA26" s="145"/>
      <c r="BB26" s="145"/>
      <c r="BC26" s="145"/>
      <c r="BD26" s="145"/>
      <c r="BE26" s="145"/>
      <c r="BF26" s="145"/>
      <c r="BG26" s="145"/>
      <c r="BH26" s="145"/>
      <c r="BI26" s="145"/>
      <c r="CA26" s="145">
        <v>3</v>
      </c>
      <c r="CB26" s="145">
        <v>1</v>
      </c>
      <c r="CZ26" s="108">
        <v>1</v>
      </c>
    </row>
    <row r="27" spans="1:104">
      <c r="A27" s="156"/>
      <c r="B27" s="157"/>
      <c r="C27" s="160" t="s">
        <v>415</v>
      </c>
      <c r="D27" s="161"/>
      <c r="E27" s="162">
        <v>14.157999999999999</v>
      </c>
      <c r="F27" s="163"/>
      <c r="G27" s="164"/>
      <c r="H27" s="165"/>
      <c r="I27" s="158"/>
      <c r="J27" s="166"/>
      <c r="K27" s="158"/>
      <c r="M27" s="159" t="s">
        <v>415</v>
      </c>
      <c r="O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67" t="str">
        <f>C26</f>
        <v>Štěrkopísek frakce 0-22 A</v>
      </c>
      <c r="BE27" s="145"/>
      <c r="BF27" s="145"/>
      <c r="BG27" s="145"/>
      <c r="BH27" s="145"/>
      <c r="BI27" s="145"/>
    </row>
    <row r="28" spans="1:104">
      <c r="A28" s="156"/>
      <c r="B28" s="157"/>
      <c r="C28" s="160" t="s">
        <v>416</v>
      </c>
      <c r="D28" s="161"/>
      <c r="E28" s="162">
        <v>45.092799999999997</v>
      </c>
      <c r="F28" s="163"/>
      <c r="G28" s="164"/>
      <c r="H28" s="165"/>
      <c r="I28" s="158"/>
      <c r="J28" s="166"/>
      <c r="K28" s="158"/>
      <c r="M28" s="159" t="s">
        <v>416</v>
      </c>
      <c r="O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67" t="str">
        <f>C27</f>
        <v>kanaliizace DA:116,28*(0,315+0,40*2)*0,1092</v>
      </c>
      <c r="BE28" s="145"/>
      <c r="BF28" s="145"/>
      <c r="BG28" s="145"/>
      <c r="BH28" s="145"/>
      <c r="BI28" s="145"/>
    </row>
    <row r="29" spans="1:104">
      <c r="A29" s="156"/>
      <c r="B29" s="157"/>
      <c r="C29" s="160" t="s">
        <v>417</v>
      </c>
      <c r="D29" s="161"/>
      <c r="E29" s="162">
        <v>3.2692000000000001</v>
      </c>
      <c r="F29" s="163"/>
      <c r="G29" s="164"/>
      <c r="H29" s="165"/>
      <c r="I29" s="158"/>
      <c r="J29" s="166"/>
      <c r="K29" s="158"/>
      <c r="M29" s="159" t="s">
        <v>417</v>
      </c>
      <c r="O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67" t="str">
        <f>C28</f>
        <v>kanalizace DB:202,21*(0,315+0,40*2)*0,10*2</v>
      </c>
      <c r="BE29" s="145"/>
      <c r="BF29" s="145"/>
      <c r="BG29" s="145"/>
      <c r="BH29" s="145"/>
      <c r="BI29" s="145"/>
    </row>
    <row r="30" spans="1:104">
      <c r="A30" s="156"/>
      <c r="B30" s="157"/>
      <c r="C30" s="160" t="s">
        <v>418</v>
      </c>
      <c r="D30" s="161"/>
      <c r="E30" s="162">
        <v>0.374</v>
      </c>
      <c r="F30" s="163"/>
      <c r="G30" s="164"/>
      <c r="H30" s="165"/>
      <c r="I30" s="158"/>
      <c r="J30" s="166"/>
      <c r="K30" s="158"/>
      <c r="M30" s="159" t="s">
        <v>418</v>
      </c>
      <c r="O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67" t="str">
        <f>C29</f>
        <v>kanalizace D:14,66*(0,315+0,40*2)*0,10*2</v>
      </c>
      <c r="BE30" s="145"/>
      <c r="BF30" s="145"/>
      <c r="BG30" s="145"/>
      <c r="BH30" s="145"/>
      <c r="BI30" s="145"/>
    </row>
    <row r="31" spans="1:104">
      <c r="A31" s="168" t="s">
        <v>50</v>
      </c>
      <c r="B31" s="169" t="s">
        <v>47</v>
      </c>
      <c r="C31" s="170" t="s">
        <v>48</v>
      </c>
      <c r="D31" s="171"/>
      <c r="E31" s="172"/>
      <c r="F31" s="172"/>
      <c r="G31" s="173">
        <f>SUM(G7:G30)</f>
        <v>0</v>
      </c>
      <c r="H31" s="174"/>
      <c r="I31" s="173">
        <f>SUM(I7:I30)</f>
        <v>285.02670999999998</v>
      </c>
      <c r="J31" s="175"/>
      <c r="K31" s="173">
        <f>SUM(K7:K30)</f>
        <v>0</v>
      </c>
      <c r="O31" s="145"/>
      <c r="X31" s="176">
        <f>K31</f>
        <v>0</v>
      </c>
      <c r="Y31" s="176">
        <f>I31</f>
        <v>285.02670999999998</v>
      </c>
      <c r="Z31" s="155">
        <f>G31</f>
        <v>0</v>
      </c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77"/>
      <c r="BB31" s="177"/>
      <c r="BC31" s="177"/>
      <c r="BD31" s="177"/>
      <c r="BE31" s="177"/>
      <c r="BF31" s="177"/>
      <c r="BG31" s="145"/>
      <c r="BH31" s="145"/>
      <c r="BI31" s="145"/>
    </row>
    <row r="32" spans="1:104" ht="14.25" customHeight="1">
      <c r="A32" s="135" t="s">
        <v>46</v>
      </c>
      <c r="B32" s="136" t="s">
        <v>338</v>
      </c>
      <c r="C32" s="137" t="s">
        <v>339</v>
      </c>
      <c r="D32" s="138"/>
      <c r="E32" s="139"/>
      <c r="F32" s="139"/>
      <c r="G32" s="140"/>
      <c r="H32" s="141"/>
      <c r="I32" s="142"/>
      <c r="J32" s="143"/>
      <c r="K32" s="144"/>
      <c r="O32" s="145"/>
    </row>
    <row r="33" spans="1:104">
      <c r="A33" s="146">
        <v>8</v>
      </c>
      <c r="B33" s="147" t="s">
        <v>340</v>
      </c>
      <c r="C33" s="148" t="s">
        <v>341</v>
      </c>
      <c r="D33" s="149" t="s">
        <v>54</v>
      </c>
      <c r="E33" s="150">
        <v>37.333199999999998</v>
      </c>
      <c r="F33" s="151">
        <v>0</v>
      </c>
      <c r="G33" s="152">
        <f>E33*F33</f>
        <v>0</v>
      </c>
      <c r="H33" s="153">
        <v>1.8907700000000001</v>
      </c>
      <c r="I33" s="154">
        <f>E33*H33</f>
        <v>70.588494564000001</v>
      </c>
      <c r="J33" s="153">
        <v>0</v>
      </c>
      <c r="K33" s="154">
        <f>E33*J33</f>
        <v>0</v>
      </c>
      <c r="O33" s="145"/>
      <c r="Z33" s="145"/>
      <c r="AA33" s="145">
        <v>1</v>
      </c>
      <c r="AB33" s="145">
        <v>1</v>
      </c>
      <c r="AC33" s="145">
        <v>1</v>
      </c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55">
        <f>G33</f>
        <v>0</v>
      </c>
      <c r="BA33" s="145"/>
      <c r="BB33" s="145"/>
      <c r="BC33" s="145"/>
      <c r="BD33" s="145"/>
      <c r="BE33" s="145"/>
      <c r="BF33" s="145"/>
      <c r="BG33" s="145"/>
      <c r="BH33" s="145"/>
      <c r="BI33" s="145"/>
      <c r="CA33" s="145">
        <v>1</v>
      </c>
      <c r="CB33" s="145">
        <v>1</v>
      </c>
      <c r="CZ33" s="108">
        <v>1</v>
      </c>
    </row>
    <row r="34" spans="1:104">
      <c r="A34" s="156"/>
      <c r="B34" s="157"/>
      <c r="C34" s="160" t="s">
        <v>419</v>
      </c>
      <c r="D34" s="161"/>
      <c r="E34" s="162">
        <v>12.965199999999999</v>
      </c>
      <c r="F34" s="163"/>
      <c r="G34" s="164"/>
      <c r="H34" s="165"/>
      <c r="I34" s="158"/>
      <c r="J34" s="166"/>
      <c r="K34" s="158"/>
      <c r="M34" s="159" t="s">
        <v>419</v>
      </c>
      <c r="O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67" t="str">
        <f>C33</f>
        <v xml:space="preserve">Lože pod potrubí z kameniva těženého 0 - 4 mm </v>
      </c>
      <c r="BE34" s="145"/>
      <c r="BF34" s="145"/>
      <c r="BG34" s="145"/>
      <c r="BH34" s="145"/>
      <c r="BI34" s="145"/>
    </row>
    <row r="35" spans="1:104">
      <c r="A35" s="156"/>
      <c r="B35" s="157"/>
      <c r="C35" s="160" t="s">
        <v>420</v>
      </c>
      <c r="D35" s="161"/>
      <c r="E35" s="162">
        <v>22.546399999999998</v>
      </c>
      <c r="F35" s="163"/>
      <c r="G35" s="164"/>
      <c r="H35" s="165"/>
      <c r="I35" s="158"/>
      <c r="J35" s="166"/>
      <c r="K35" s="158"/>
      <c r="M35" s="159" t="s">
        <v>420</v>
      </c>
      <c r="O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67" t="str">
        <f>C34</f>
        <v>kanaliizace DA:116,28*(0,315+0,40*2)*0,10</v>
      </c>
      <c r="BE35" s="145"/>
      <c r="BF35" s="145"/>
      <c r="BG35" s="145"/>
      <c r="BH35" s="145"/>
      <c r="BI35" s="145"/>
    </row>
    <row r="36" spans="1:104">
      <c r="A36" s="156"/>
      <c r="B36" s="157"/>
      <c r="C36" s="160" t="s">
        <v>421</v>
      </c>
      <c r="D36" s="161"/>
      <c r="E36" s="162">
        <v>1.6346000000000001</v>
      </c>
      <c r="F36" s="163"/>
      <c r="G36" s="164"/>
      <c r="H36" s="165"/>
      <c r="I36" s="158"/>
      <c r="J36" s="166"/>
      <c r="K36" s="158"/>
      <c r="M36" s="159" t="s">
        <v>421</v>
      </c>
      <c r="O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67" t="str">
        <f>C35</f>
        <v>kanalizace DB:202,21*(0,315+0,40*2)*0,10</v>
      </c>
      <c r="BE36" s="145"/>
      <c r="BF36" s="145"/>
      <c r="BG36" s="145"/>
      <c r="BH36" s="145"/>
      <c r="BI36" s="145"/>
    </row>
    <row r="37" spans="1:104">
      <c r="A37" s="156"/>
      <c r="B37" s="157"/>
      <c r="C37" s="160" t="s">
        <v>422</v>
      </c>
      <c r="D37" s="161"/>
      <c r="E37" s="162">
        <v>0.187</v>
      </c>
      <c r="F37" s="163"/>
      <c r="G37" s="164"/>
      <c r="H37" s="165"/>
      <c r="I37" s="158"/>
      <c r="J37" s="166"/>
      <c r="K37" s="158"/>
      <c r="M37" s="159" t="s">
        <v>422</v>
      </c>
      <c r="O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67" t="str">
        <f>C36</f>
        <v>kanalizace D:14,66*(0,315+0,40*2)*0,10</v>
      </c>
      <c r="BE37" s="145"/>
      <c r="BF37" s="145"/>
      <c r="BG37" s="145"/>
      <c r="BH37" s="145"/>
      <c r="BI37" s="145"/>
    </row>
    <row r="38" spans="1:104" ht="22.5">
      <c r="A38" s="146">
        <v>9</v>
      </c>
      <c r="B38" s="147" t="s">
        <v>342</v>
      </c>
      <c r="C38" s="148" t="s">
        <v>343</v>
      </c>
      <c r="D38" s="149" t="s">
        <v>54</v>
      </c>
      <c r="E38" s="150">
        <v>16.656500000000001</v>
      </c>
      <c r="F38" s="151">
        <v>0</v>
      </c>
      <c r="G38" s="152">
        <f>E38*F38</f>
        <v>0</v>
      </c>
      <c r="H38" s="153">
        <v>1.89</v>
      </c>
      <c r="I38" s="154">
        <f>E38*H38</f>
        <v>31.480785000000001</v>
      </c>
      <c r="J38" s="153">
        <v>0</v>
      </c>
      <c r="K38" s="154">
        <f>E38*J38</f>
        <v>0</v>
      </c>
      <c r="O38" s="145"/>
      <c r="Z38" s="145"/>
      <c r="AA38" s="145">
        <v>1</v>
      </c>
      <c r="AB38" s="145">
        <v>1</v>
      </c>
      <c r="AC38" s="145">
        <v>1</v>
      </c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55">
        <f>G38</f>
        <v>0</v>
      </c>
      <c r="BA38" s="145"/>
      <c r="BB38" s="145"/>
      <c r="BC38" s="145"/>
      <c r="BD38" s="145"/>
      <c r="BE38" s="145"/>
      <c r="BF38" s="145"/>
      <c r="BG38" s="145"/>
      <c r="BH38" s="145"/>
      <c r="BI38" s="145"/>
      <c r="CA38" s="145">
        <v>1</v>
      </c>
      <c r="CB38" s="145">
        <v>1</v>
      </c>
      <c r="CZ38" s="108">
        <v>1</v>
      </c>
    </row>
    <row r="39" spans="1:104">
      <c r="A39" s="156"/>
      <c r="B39" s="157"/>
      <c r="C39" s="160" t="s">
        <v>423</v>
      </c>
      <c r="D39" s="161"/>
      <c r="E39" s="162">
        <v>16.656500000000001</v>
      </c>
      <c r="F39" s="163"/>
      <c r="G39" s="164"/>
      <c r="H39" s="165"/>
      <c r="I39" s="158"/>
      <c r="J39" s="166"/>
      <c r="K39" s="158"/>
      <c r="M39" s="159" t="s">
        <v>423</v>
      </c>
      <c r="O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67" t="str">
        <f>C38</f>
        <v xml:space="preserve">Filtr.vrstvy z nezhut.kam. hrubého drcen. 22-32 mm </v>
      </c>
      <c r="BE39" s="145"/>
      <c r="BF39" s="145"/>
      <c r="BG39" s="145"/>
      <c r="BH39" s="145"/>
      <c r="BI39" s="145"/>
    </row>
    <row r="40" spans="1:104" ht="22.5">
      <c r="A40" s="146">
        <v>10</v>
      </c>
      <c r="B40" s="147" t="s">
        <v>424</v>
      </c>
      <c r="C40" s="148" t="s">
        <v>425</v>
      </c>
      <c r="D40" s="149" t="s">
        <v>54</v>
      </c>
      <c r="E40" s="150">
        <v>79.5</v>
      </c>
      <c r="F40" s="151">
        <v>0</v>
      </c>
      <c r="G40" s="152">
        <f>E40*F40</f>
        <v>0</v>
      </c>
      <c r="H40" s="153">
        <v>1.849</v>
      </c>
      <c r="I40" s="154">
        <f>E40*H40</f>
        <v>146.99549999999999</v>
      </c>
      <c r="J40" s="153">
        <v>0</v>
      </c>
      <c r="K40" s="154">
        <f>E40*J40</f>
        <v>0</v>
      </c>
      <c r="O40" s="145"/>
      <c r="Z40" s="145"/>
      <c r="AA40" s="145">
        <v>1</v>
      </c>
      <c r="AB40" s="145">
        <v>1</v>
      </c>
      <c r="AC40" s="145">
        <v>1</v>
      </c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55">
        <f>G40</f>
        <v>0</v>
      </c>
      <c r="BA40" s="145"/>
      <c r="BB40" s="145"/>
      <c r="BC40" s="145"/>
      <c r="BD40" s="145"/>
      <c r="BE40" s="145"/>
      <c r="BF40" s="145"/>
      <c r="BG40" s="145"/>
      <c r="BH40" s="145"/>
      <c r="BI40" s="145"/>
      <c r="CA40" s="145">
        <v>1</v>
      </c>
      <c r="CB40" s="145">
        <v>1</v>
      </c>
      <c r="CZ40" s="108">
        <v>1</v>
      </c>
    </row>
    <row r="41" spans="1:104">
      <c r="A41" s="156"/>
      <c r="B41" s="157"/>
      <c r="C41" s="160" t="s">
        <v>426</v>
      </c>
      <c r="D41" s="161"/>
      <c r="E41" s="162">
        <v>79.5</v>
      </c>
      <c r="F41" s="163"/>
      <c r="G41" s="164"/>
      <c r="H41" s="165"/>
      <c r="I41" s="158"/>
      <c r="J41" s="166"/>
      <c r="K41" s="158"/>
      <c r="M41" s="159" t="s">
        <v>426</v>
      </c>
      <c r="O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67" t="str">
        <f>C40</f>
        <v xml:space="preserve">Rovnanina z lomového kamene s vyklínováním spár </v>
      </c>
      <c r="BE41" s="145"/>
      <c r="BF41" s="145"/>
      <c r="BG41" s="145"/>
      <c r="BH41" s="145"/>
      <c r="BI41" s="145"/>
    </row>
    <row r="42" spans="1:104" ht="22.5">
      <c r="A42" s="146">
        <v>11</v>
      </c>
      <c r="B42" s="147" t="s">
        <v>427</v>
      </c>
      <c r="C42" s="148" t="s">
        <v>428</v>
      </c>
      <c r="D42" s="149" t="s">
        <v>49</v>
      </c>
      <c r="E42" s="150">
        <v>3</v>
      </c>
      <c r="F42" s="151">
        <v>0</v>
      </c>
      <c r="G42" s="152">
        <f>E42*F42</f>
        <v>0</v>
      </c>
      <c r="H42" s="153">
        <v>0.93657999999999997</v>
      </c>
      <c r="I42" s="154">
        <f>E42*H42</f>
        <v>2.8097399999999997</v>
      </c>
      <c r="J42" s="153">
        <v>0</v>
      </c>
      <c r="K42" s="154">
        <f>E42*J42</f>
        <v>0</v>
      </c>
      <c r="O42" s="145"/>
      <c r="Z42" s="145"/>
      <c r="AA42" s="145">
        <v>1</v>
      </c>
      <c r="AB42" s="145">
        <v>1</v>
      </c>
      <c r="AC42" s="145">
        <v>1</v>
      </c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55">
        <f>G42</f>
        <v>0</v>
      </c>
      <c r="BA42" s="145"/>
      <c r="BB42" s="145"/>
      <c r="BC42" s="145"/>
      <c r="BD42" s="145"/>
      <c r="BE42" s="145"/>
      <c r="BF42" s="145"/>
      <c r="BG42" s="145"/>
      <c r="BH42" s="145"/>
      <c r="BI42" s="145"/>
      <c r="CA42" s="145">
        <v>1</v>
      </c>
      <c r="CB42" s="145">
        <v>1</v>
      </c>
      <c r="CZ42" s="108">
        <v>1</v>
      </c>
    </row>
    <row r="43" spans="1:104">
      <c r="A43" s="156"/>
      <c r="B43" s="157"/>
      <c r="C43" s="160" t="s">
        <v>429</v>
      </c>
      <c r="D43" s="161"/>
      <c r="E43" s="162">
        <v>3</v>
      </c>
      <c r="F43" s="163"/>
      <c r="G43" s="164"/>
      <c r="H43" s="165"/>
      <c r="I43" s="158"/>
      <c r="J43" s="166"/>
      <c r="K43" s="158"/>
      <c r="M43" s="159" t="s">
        <v>429</v>
      </c>
      <c r="O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67" t="str">
        <f>C42</f>
        <v xml:space="preserve">Dlažba z kamene na MC,s vyspár.MCs, tl.do 30 cm </v>
      </c>
      <c r="BE43" s="145"/>
      <c r="BF43" s="145"/>
      <c r="BG43" s="145"/>
      <c r="BH43" s="145"/>
      <c r="BI43" s="145"/>
    </row>
    <row r="44" spans="1:104">
      <c r="A44" s="168" t="s">
        <v>50</v>
      </c>
      <c r="B44" s="169" t="s">
        <v>338</v>
      </c>
      <c r="C44" s="170" t="s">
        <v>339</v>
      </c>
      <c r="D44" s="171"/>
      <c r="E44" s="172"/>
      <c r="F44" s="172"/>
      <c r="G44" s="173">
        <f>SUM(G32:G43)</f>
        <v>0</v>
      </c>
      <c r="H44" s="174"/>
      <c r="I44" s="173">
        <f>SUM(I32:I43)</f>
        <v>251.874519564</v>
      </c>
      <c r="J44" s="175"/>
      <c r="K44" s="173">
        <f>SUM(K32:K43)</f>
        <v>0</v>
      </c>
      <c r="O44" s="145"/>
      <c r="X44" s="176">
        <f>K44</f>
        <v>0</v>
      </c>
      <c r="Y44" s="176">
        <f>I44</f>
        <v>251.874519564</v>
      </c>
      <c r="Z44" s="155">
        <f>G44</f>
        <v>0</v>
      </c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77"/>
      <c r="BB44" s="177"/>
      <c r="BC44" s="177"/>
      <c r="BD44" s="177"/>
      <c r="BE44" s="177"/>
      <c r="BF44" s="177"/>
      <c r="BG44" s="145"/>
      <c r="BH44" s="145"/>
      <c r="BI44" s="145"/>
    </row>
    <row r="45" spans="1:104" ht="14.25" customHeight="1">
      <c r="A45" s="135" t="s">
        <v>46</v>
      </c>
      <c r="B45" s="136" t="s">
        <v>345</v>
      </c>
      <c r="C45" s="137" t="s">
        <v>346</v>
      </c>
      <c r="D45" s="138"/>
      <c r="E45" s="139"/>
      <c r="F45" s="139"/>
      <c r="G45" s="140"/>
      <c r="H45" s="141"/>
      <c r="I45" s="142"/>
      <c r="J45" s="143"/>
      <c r="K45" s="144"/>
      <c r="O45" s="145"/>
    </row>
    <row r="46" spans="1:104">
      <c r="A46" s="146">
        <v>12</v>
      </c>
      <c r="B46" s="147" t="s">
        <v>347</v>
      </c>
      <c r="C46" s="148" t="s">
        <v>348</v>
      </c>
      <c r="D46" s="149" t="s">
        <v>292</v>
      </c>
      <c r="E46" s="150">
        <v>333.13</v>
      </c>
      <c r="F46" s="151">
        <v>0</v>
      </c>
      <c r="G46" s="152">
        <f>E46*F46</f>
        <v>0</v>
      </c>
      <c r="H46" s="153">
        <v>0</v>
      </c>
      <c r="I46" s="154">
        <f>E46*H46</f>
        <v>0</v>
      </c>
      <c r="J46" s="153">
        <v>0</v>
      </c>
      <c r="K46" s="154">
        <f>E46*J46</f>
        <v>0</v>
      </c>
      <c r="O46" s="145"/>
      <c r="Z46" s="145"/>
      <c r="AA46" s="145">
        <v>1</v>
      </c>
      <c r="AB46" s="145">
        <v>1</v>
      </c>
      <c r="AC46" s="145">
        <v>1</v>
      </c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55">
        <f>G46</f>
        <v>0</v>
      </c>
      <c r="BA46" s="145"/>
      <c r="BB46" s="145"/>
      <c r="BC46" s="145"/>
      <c r="BD46" s="145"/>
      <c r="BE46" s="145"/>
      <c r="BF46" s="145"/>
      <c r="BG46" s="145"/>
      <c r="BH46" s="145"/>
      <c r="BI46" s="145"/>
      <c r="CA46" s="145">
        <v>1</v>
      </c>
      <c r="CB46" s="145">
        <v>1</v>
      </c>
      <c r="CZ46" s="108">
        <v>1</v>
      </c>
    </row>
    <row r="47" spans="1:104">
      <c r="A47" s="156"/>
      <c r="B47" s="157"/>
      <c r="C47" s="160" t="s">
        <v>430</v>
      </c>
      <c r="D47" s="161"/>
      <c r="E47" s="162">
        <v>333.13</v>
      </c>
      <c r="F47" s="163"/>
      <c r="G47" s="164"/>
      <c r="H47" s="165"/>
      <c r="I47" s="158"/>
      <c r="J47" s="166"/>
      <c r="K47" s="158"/>
      <c r="M47" s="159" t="s">
        <v>430</v>
      </c>
      <c r="O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67" t="str">
        <f>C46</f>
        <v xml:space="preserve">Kladení dren. potrubí do rýhy, tvr. PVC, do 90 mm </v>
      </c>
      <c r="BE47" s="145"/>
      <c r="BF47" s="145"/>
      <c r="BG47" s="145"/>
      <c r="BH47" s="145"/>
      <c r="BI47" s="145"/>
    </row>
    <row r="48" spans="1:104">
      <c r="A48" s="146">
        <v>13</v>
      </c>
      <c r="B48" s="147" t="s">
        <v>350</v>
      </c>
      <c r="C48" s="148" t="s">
        <v>351</v>
      </c>
      <c r="D48" s="149" t="s">
        <v>292</v>
      </c>
      <c r="E48" s="150">
        <v>333</v>
      </c>
      <c r="F48" s="151">
        <v>0</v>
      </c>
      <c r="G48" s="152">
        <f>E48*F48</f>
        <v>0</v>
      </c>
      <c r="H48" s="153">
        <v>1.0000000000000001E-5</v>
      </c>
      <c r="I48" s="154">
        <f>E48*H48</f>
        <v>3.3300000000000001E-3</v>
      </c>
      <c r="J48" s="153">
        <v>0</v>
      </c>
      <c r="K48" s="154">
        <f>E48*J48</f>
        <v>0</v>
      </c>
      <c r="O48" s="145"/>
      <c r="Z48" s="145"/>
      <c r="AA48" s="145">
        <v>1</v>
      </c>
      <c r="AB48" s="145">
        <v>1</v>
      </c>
      <c r="AC48" s="145">
        <v>1</v>
      </c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55">
        <f>G48</f>
        <v>0</v>
      </c>
      <c r="BA48" s="145"/>
      <c r="BB48" s="145"/>
      <c r="BC48" s="145"/>
      <c r="BD48" s="145"/>
      <c r="BE48" s="145"/>
      <c r="BF48" s="145"/>
      <c r="BG48" s="145"/>
      <c r="BH48" s="145"/>
      <c r="BI48" s="145"/>
      <c r="CA48" s="145">
        <v>1</v>
      </c>
      <c r="CB48" s="145">
        <v>1</v>
      </c>
      <c r="CZ48" s="108">
        <v>1</v>
      </c>
    </row>
    <row r="49" spans="1:104">
      <c r="A49" s="156"/>
      <c r="B49" s="157"/>
      <c r="C49" s="160" t="s">
        <v>431</v>
      </c>
      <c r="D49" s="161"/>
      <c r="E49" s="162">
        <v>333</v>
      </c>
      <c r="F49" s="163"/>
      <c r="G49" s="164"/>
      <c r="H49" s="165"/>
      <c r="I49" s="158"/>
      <c r="J49" s="166"/>
      <c r="K49" s="158"/>
      <c r="M49" s="159" t="s">
        <v>431</v>
      </c>
      <c r="O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67" t="str">
        <f>C48</f>
        <v xml:space="preserve">Montáž trub z plastu, gumový kroužek, DN 300 </v>
      </c>
      <c r="BE49" s="145"/>
      <c r="BF49" s="145"/>
      <c r="BG49" s="145"/>
      <c r="BH49" s="145"/>
      <c r="BI49" s="145"/>
    </row>
    <row r="50" spans="1:104" ht="22.5">
      <c r="A50" s="146">
        <v>14</v>
      </c>
      <c r="B50" s="147" t="s">
        <v>354</v>
      </c>
      <c r="C50" s="148" t="s">
        <v>355</v>
      </c>
      <c r="D50" s="149" t="s">
        <v>356</v>
      </c>
      <c r="E50" s="150">
        <v>22</v>
      </c>
      <c r="F50" s="151">
        <v>0</v>
      </c>
      <c r="G50" s="152">
        <f>E50*F50</f>
        <v>0</v>
      </c>
      <c r="H50" s="153">
        <v>3.2499999999999999E-3</v>
      </c>
      <c r="I50" s="154">
        <f>E50*H50</f>
        <v>7.1499999999999994E-2</v>
      </c>
      <c r="J50" s="153">
        <v>0</v>
      </c>
      <c r="K50" s="154">
        <f>E50*J50</f>
        <v>0</v>
      </c>
      <c r="O50" s="145"/>
      <c r="Z50" s="145"/>
      <c r="AA50" s="145">
        <v>1</v>
      </c>
      <c r="AB50" s="145">
        <v>1</v>
      </c>
      <c r="AC50" s="145">
        <v>1</v>
      </c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55">
        <f>G50</f>
        <v>0</v>
      </c>
      <c r="BA50" s="145"/>
      <c r="BB50" s="145"/>
      <c r="BC50" s="145"/>
      <c r="BD50" s="145"/>
      <c r="BE50" s="145"/>
      <c r="BF50" s="145"/>
      <c r="BG50" s="145"/>
      <c r="BH50" s="145"/>
      <c r="BI50" s="145"/>
      <c r="CA50" s="145">
        <v>1</v>
      </c>
      <c r="CB50" s="145">
        <v>1</v>
      </c>
      <c r="CZ50" s="108">
        <v>1</v>
      </c>
    </row>
    <row r="51" spans="1:104">
      <c r="A51" s="146">
        <v>15</v>
      </c>
      <c r="B51" s="147" t="s">
        <v>357</v>
      </c>
      <c r="C51" s="148" t="s">
        <v>358</v>
      </c>
      <c r="D51" s="149" t="s">
        <v>292</v>
      </c>
      <c r="E51" s="150">
        <v>331.13</v>
      </c>
      <c r="F51" s="151">
        <v>0</v>
      </c>
      <c r="G51" s="152">
        <f>E51*F51</f>
        <v>0</v>
      </c>
      <c r="H51" s="153">
        <v>0</v>
      </c>
      <c r="I51" s="154">
        <f>E51*H51</f>
        <v>0</v>
      </c>
      <c r="J51" s="153">
        <v>0</v>
      </c>
      <c r="K51" s="154">
        <f>E51*J51</f>
        <v>0</v>
      </c>
      <c r="O51" s="145"/>
      <c r="Z51" s="145"/>
      <c r="AA51" s="145">
        <v>1</v>
      </c>
      <c r="AB51" s="145">
        <v>1</v>
      </c>
      <c r="AC51" s="145">
        <v>1</v>
      </c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55">
        <f>G51</f>
        <v>0</v>
      </c>
      <c r="BA51" s="145"/>
      <c r="BB51" s="145"/>
      <c r="BC51" s="145"/>
      <c r="BD51" s="145"/>
      <c r="BE51" s="145"/>
      <c r="BF51" s="145"/>
      <c r="BG51" s="145"/>
      <c r="BH51" s="145"/>
      <c r="BI51" s="145"/>
      <c r="CA51" s="145">
        <v>1</v>
      </c>
      <c r="CB51" s="145">
        <v>1</v>
      </c>
      <c r="CZ51" s="108">
        <v>1</v>
      </c>
    </row>
    <row r="52" spans="1:104" ht="22.5">
      <c r="A52" s="146">
        <v>16</v>
      </c>
      <c r="B52" s="147" t="s">
        <v>359</v>
      </c>
      <c r="C52" s="148" t="s">
        <v>360</v>
      </c>
      <c r="D52" s="149" t="s">
        <v>361</v>
      </c>
      <c r="E52" s="150">
        <v>6</v>
      </c>
      <c r="F52" s="151">
        <v>0</v>
      </c>
      <c r="G52" s="152">
        <f>E52*F52</f>
        <v>0</v>
      </c>
      <c r="H52" s="153">
        <v>1.7000000000000001E-4</v>
      </c>
      <c r="I52" s="154">
        <f>E52*H52</f>
        <v>1.0200000000000001E-3</v>
      </c>
      <c r="J52" s="153">
        <v>0</v>
      </c>
      <c r="K52" s="154">
        <f>E52*J52</f>
        <v>0</v>
      </c>
      <c r="O52" s="145"/>
      <c r="Z52" s="145"/>
      <c r="AA52" s="145">
        <v>1</v>
      </c>
      <c r="AB52" s="145">
        <v>1</v>
      </c>
      <c r="AC52" s="145">
        <v>1</v>
      </c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55">
        <f>G52</f>
        <v>0</v>
      </c>
      <c r="BA52" s="145"/>
      <c r="BB52" s="145"/>
      <c r="BC52" s="145"/>
      <c r="BD52" s="145"/>
      <c r="BE52" s="145"/>
      <c r="BF52" s="145"/>
      <c r="BG52" s="145"/>
      <c r="BH52" s="145"/>
      <c r="BI52" s="145"/>
      <c r="CA52" s="145">
        <v>1</v>
      </c>
      <c r="CB52" s="145">
        <v>1</v>
      </c>
      <c r="CZ52" s="108">
        <v>1</v>
      </c>
    </row>
    <row r="53" spans="1:104">
      <c r="A53" s="146">
        <v>17</v>
      </c>
      <c r="B53" s="147" t="s">
        <v>362</v>
      </c>
      <c r="C53" s="148" t="s">
        <v>363</v>
      </c>
      <c r="D53" s="149" t="s">
        <v>356</v>
      </c>
      <c r="E53" s="150">
        <v>12</v>
      </c>
      <c r="F53" s="151">
        <v>0</v>
      </c>
      <c r="G53" s="152">
        <f>E53*F53</f>
        <v>0</v>
      </c>
      <c r="H53" s="153">
        <v>2.111E-2</v>
      </c>
      <c r="I53" s="154">
        <f>E53*H53</f>
        <v>0.25331999999999999</v>
      </c>
      <c r="J53" s="153">
        <v>0</v>
      </c>
      <c r="K53" s="154">
        <f>E53*J53</f>
        <v>0</v>
      </c>
      <c r="O53" s="145"/>
      <c r="Z53" s="145"/>
      <c r="AA53" s="145">
        <v>1</v>
      </c>
      <c r="AB53" s="145">
        <v>1</v>
      </c>
      <c r="AC53" s="145">
        <v>1</v>
      </c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55">
        <f>G53</f>
        <v>0</v>
      </c>
      <c r="BA53" s="145"/>
      <c r="BB53" s="145"/>
      <c r="BC53" s="145"/>
      <c r="BD53" s="145"/>
      <c r="BE53" s="145"/>
      <c r="BF53" s="145"/>
      <c r="BG53" s="145"/>
      <c r="BH53" s="145"/>
      <c r="BI53" s="145"/>
      <c r="CA53" s="145">
        <v>1</v>
      </c>
      <c r="CB53" s="145">
        <v>1</v>
      </c>
      <c r="CZ53" s="108">
        <v>1</v>
      </c>
    </row>
    <row r="54" spans="1:104">
      <c r="A54" s="146">
        <v>18</v>
      </c>
      <c r="B54" s="147" t="s">
        <v>364</v>
      </c>
      <c r="C54" s="148" t="s">
        <v>365</v>
      </c>
      <c r="D54" s="149" t="s">
        <v>356</v>
      </c>
      <c r="E54" s="150">
        <v>25</v>
      </c>
      <c r="F54" s="151">
        <v>0</v>
      </c>
      <c r="G54" s="152">
        <f>E54*F54</f>
        <v>0</v>
      </c>
      <c r="H54" s="153">
        <v>0</v>
      </c>
      <c r="I54" s="154">
        <f>E54*H54</f>
        <v>0</v>
      </c>
      <c r="J54" s="153">
        <v>0</v>
      </c>
      <c r="K54" s="154">
        <f>E54*J54</f>
        <v>0</v>
      </c>
      <c r="O54" s="145"/>
      <c r="Z54" s="145"/>
      <c r="AA54" s="145">
        <v>1</v>
      </c>
      <c r="AB54" s="145">
        <v>1</v>
      </c>
      <c r="AC54" s="145">
        <v>1</v>
      </c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55">
        <f>G54</f>
        <v>0</v>
      </c>
      <c r="BA54" s="145"/>
      <c r="BB54" s="145"/>
      <c r="BC54" s="145"/>
      <c r="BD54" s="145"/>
      <c r="BE54" s="145"/>
      <c r="BF54" s="145"/>
      <c r="BG54" s="145"/>
      <c r="BH54" s="145"/>
      <c r="BI54" s="145"/>
      <c r="CA54" s="145">
        <v>1</v>
      </c>
      <c r="CB54" s="145">
        <v>1</v>
      </c>
      <c r="CZ54" s="108">
        <v>1</v>
      </c>
    </row>
    <row r="55" spans="1:104">
      <c r="A55" s="156"/>
      <c r="B55" s="157"/>
      <c r="C55" s="160" t="s">
        <v>432</v>
      </c>
      <c r="D55" s="161"/>
      <c r="E55" s="162">
        <v>25</v>
      </c>
      <c r="F55" s="163"/>
      <c r="G55" s="164"/>
      <c r="H55" s="165"/>
      <c r="I55" s="158"/>
      <c r="J55" s="166"/>
      <c r="K55" s="158"/>
      <c r="M55" s="159" t="s">
        <v>432</v>
      </c>
      <c r="O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67" t="str">
        <f>C54</f>
        <v xml:space="preserve">Osazení betonových dílců šachet </v>
      </c>
      <c r="BE55" s="145"/>
      <c r="BF55" s="145"/>
      <c r="BG55" s="145"/>
      <c r="BH55" s="145"/>
      <c r="BI55" s="145"/>
    </row>
    <row r="56" spans="1:104">
      <c r="A56" s="146">
        <v>19</v>
      </c>
      <c r="B56" s="147" t="s">
        <v>433</v>
      </c>
      <c r="C56" s="148" t="s">
        <v>434</v>
      </c>
      <c r="D56" s="149" t="s">
        <v>356</v>
      </c>
      <c r="E56" s="150">
        <v>1</v>
      </c>
      <c r="F56" s="151">
        <v>0</v>
      </c>
      <c r="G56" s="152">
        <f>E56*F56</f>
        <v>0</v>
      </c>
      <c r="H56" s="153">
        <v>2.8041299999999998</v>
      </c>
      <c r="I56" s="154">
        <f>E56*H56</f>
        <v>2.8041299999999998</v>
      </c>
      <c r="J56" s="153">
        <v>0</v>
      </c>
      <c r="K56" s="154">
        <f>E56*J56</f>
        <v>0</v>
      </c>
      <c r="O56" s="145"/>
      <c r="Z56" s="145"/>
      <c r="AA56" s="145">
        <v>1</v>
      </c>
      <c r="AB56" s="145">
        <v>1</v>
      </c>
      <c r="AC56" s="145">
        <v>1</v>
      </c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55">
        <f>G56</f>
        <v>0</v>
      </c>
      <c r="BA56" s="145"/>
      <c r="BB56" s="145"/>
      <c r="BC56" s="145"/>
      <c r="BD56" s="145"/>
      <c r="BE56" s="145"/>
      <c r="BF56" s="145"/>
      <c r="BG56" s="145"/>
      <c r="BH56" s="145"/>
      <c r="BI56" s="145"/>
      <c r="CA56" s="145">
        <v>1</v>
      </c>
      <c r="CB56" s="145">
        <v>1</v>
      </c>
      <c r="CZ56" s="108">
        <v>1</v>
      </c>
    </row>
    <row r="57" spans="1:104" ht="22.5">
      <c r="A57" s="146">
        <v>20</v>
      </c>
      <c r="B57" s="147" t="s">
        <v>369</v>
      </c>
      <c r="C57" s="148" t="s">
        <v>370</v>
      </c>
      <c r="D57" s="149" t="s">
        <v>356</v>
      </c>
      <c r="E57" s="150">
        <v>12</v>
      </c>
      <c r="F57" s="151">
        <v>0</v>
      </c>
      <c r="G57" s="152">
        <f>E57*F57</f>
        <v>0</v>
      </c>
      <c r="H57" s="153">
        <v>0.16502</v>
      </c>
      <c r="I57" s="154">
        <f>E57*H57</f>
        <v>1.98024</v>
      </c>
      <c r="J57" s="153">
        <v>0</v>
      </c>
      <c r="K57" s="154">
        <f>E57*J57</f>
        <v>0</v>
      </c>
      <c r="O57" s="145"/>
      <c r="Z57" s="145"/>
      <c r="AA57" s="145">
        <v>1</v>
      </c>
      <c r="AB57" s="145">
        <v>1</v>
      </c>
      <c r="AC57" s="145">
        <v>1</v>
      </c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55">
        <f>G57</f>
        <v>0</v>
      </c>
      <c r="BA57" s="145"/>
      <c r="BB57" s="145"/>
      <c r="BC57" s="145"/>
      <c r="BD57" s="145"/>
      <c r="BE57" s="145"/>
      <c r="BF57" s="145"/>
      <c r="BG57" s="145"/>
      <c r="BH57" s="145"/>
      <c r="BI57" s="145"/>
      <c r="CA57" s="145">
        <v>1</v>
      </c>
      <c r="CB57" s="145">
        <v>1</v>
      </c>
      <c r="CZ57" s="108">
        <v>1</v>
      </c>
    </row>
    <row r="58" spans="1:104">
      <c r="A58" s="146">
        <v>21</v>
      </c>
      <c r="B58" s="147" t="s">
        <v>371</v>
      </c>
      <c r="C58" s="148" t="s">
        <v>372</v>
      </c>
      <c r="D58" s="149" t="s">
        <v>292</v>
      </c>
      <c r="E58" s="150">
        <v>331.13</v>
      </c>
      <c r="F58" s="151">
        <v>0</v>
      </c>
      <c r="G58" s="152">
        <f>E58*F58</f>
        <v>0</v>
      </c>
      <c r="H58" s="153">
        <v>2.0000000000000002E-5</v>
      </c>
      <c r="I58" s="154">
        <f>E58*H58</f>
        <v>6.6226000000000002E-3</v>
      </c>
      <c r="J58" s="153">
        <v>0</v>
      </c>
      <c r="K58" s="154">
        <f>E58*J58</f>
        <v>0</v>
      </c>
      <c r="O58" s="145"/>
      <c r="Z58" s="145"/>
      <c r="AA58" s="145">
        <v>1</v>
      </c>
      <c r="AB58" s="145">
        <v>1</v>
      </c>
      <c r="AC58" s="145">
        <v>1</v>
      </c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55">
        <f>G58</f>
        <v>0</v>
      </c>
      <c r="BA58" s="145"/>
      <c r="BB58" s="145"/>
      <c r="BC58" s="145"/>
      <c r="BD58" s="145"/>
      <c r="BE58" s="145"/>
      <c r="BF58" s="145"/>
      <c r="BG58" s="145"/>
      <c r="BH58" s="145"/>
      <c r="BI58" s="145"/>
      <c r="CA58" s="145">
        <v>1</v>
      </c>
      <c r="CB58" s="145">
        <v>1</v>
      </c>
      <c r="CZ58" s="108">
        <v>1</v>
      </c>
    </row>
    <row r="59" spans="1:104" ht="33.75">
      <c r="A59" s="146">
        <v>22</v>
      </c>
      <c r="B59" s="147" t="s">
        <v>373</v>
      </c>
      <c r="C59" s="148" t="s">
        <v>374</v>
      </c>
      <c r="D59" s="149" t="s">
        <v>356</v>
      </c>
      <c r="E59" s="150">
        <v>12</v>
      </c>
      <c r="F59" s="151">
        <v>0</v>
      </c>
      <c r="G59" s="152">
        <f>E59*F59</f>
        <v>0</v>
      </c>
      <c r="H59" s="153">
        <v>3.0853299999999999</v>
      </c>
      <c r="I59" s="154">
        <f>E59*H59</f>
        <v>37.023960000000002</v>
      </c>
      <c r="J59" s="153"/>
      <c r="K59" s="154">
        <f>E59*J59</f>
        <v>0</v>
      </c>
      <c r="O59" s="145"/>
      <c r="Z59" s="145"/>
      <c r="AA59" s="145">
        <v>12</v>
      </c>
      <c r="AB59" s="145">
        <v>0</v>
      </c>
      <c r="AC59" s="145">
        <v>2</v>
      </c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55">
        <f>G59</f>
        <v>0</v>
      </c>
      <c r="BA59" s="145"/>
      <c r="BB59" s="145"/>
      <c r="BC59" s="145"/>
      <c r="BD59" s="145"/>
      <c r="BE59" s="145"/>
      <c r="BF59" s="145"/>
      <c r="BG59" s="145"/>
      <c r="BH59" s="145"/>
      <c r="BI59" s="145"/>
      <c r="CA59" s="145">
        <v>12</v>
      </c>
      <c r="CB59" s="145">
        <v>0</v>
      </c>
      <c r="CZ59" s="108">
        <v>1</v>
      </c>
    </row>
    <row r="60" spans="1:104" ht="22.5">
      <c r="A60" s="146">
        <v>23</v>
      </c>
      <c r="B60" s="147" t="s">
        <v>290</v>
      </c>
      <c r="C60" s="148" t="s">
        <v>435</v>
      </c>
      <c r="D60" s="149" t="s">
        <v>328</v>
      </c>
      <c r="E60" s="150">
        <v>1</v>
      </c>
      <c r="F60" s="151">
        <v>0</v>
      </c>
      <c r="G60" s="152">
        <f>E60*F60</f>
        <v>0</v>
      </c>
      <c r="H60" s="153">
        <v>0</v>
      </c>
      <c r="I60" s="154">
        <f>E60*H60</f>
        <v>0</v>
      </c>
      <c r="J60" s="153"/>
      <c r="K60" s="154">
        <f>E60*J60</f>
        <v>0</v>
      </c>
      <c r="O60" s="145"/>
      <c r="Z60" s="145"/>
      <c r="AA60" s="145">
        <v>12</v>
      </c>
      <c r="AB60" s="145">
        <v>0</v>
      </c>
      <c r="AC60" s="145">
        <v>63</v>
      </c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55">
        <f>G60</f>
        <v>0</v>
      </c>
      <c r="BA60" s="145"/>
      <c r="BB60" s="145"/>
      <c r="BC60" s="145"/>
      <c r="BD60" s="145"/>
      <c r="BE60" s="145"/>
      <c r="BF60" s="145"/>
      <c r="BG60" s="145"/>
      <c r="BH60" s="145"/>
      <c r="BI60" s="145"/>
      <c r="CA60" s="145">
        <v>12</v>
      </c>
      <c r="CB60" s="145">
        <v>0</v>
      </c>
      <c r="CZ60" s="108">
        <v>1</v>
      </c>
    </row>
    <row r="61" spans="1:104" ht="22.5">
      <c r="A61" s="146">
        <v>24</v>
      </c>
      <c r="B61" s="147" t="s">
        <v>290</v>
      </c>
      <c r="C61" s="148" t="s">
        <v>376</v>
      </c>
      <c r="D61" s="149" t="s">
        <v>295</v>
      </c>
      <c r="E61" s="150">
        <v>24</v>
      </c>
      <c r="F61" s="151">
        <v>0</v>
      </c>
      <c r="G61" s="152">
        <f>E61*F61</f>
        <v>0</v>
      </c>
      <c r="H61" s="153">
        <v>0</v>
      </c>
      <c r="I61" s="154">
        <f>E61*H61</f>
        <v>0</v>
      </c>
      <c r="J61" s="153"/>
      <c r="K61" s="154">
        <f>E61*J61</f>
        <v>0</v>
      </c>
      <c r="O61" s="145"/>
      <c r="Z61" s="145"/>
      <c r="AA61" s="145">
        <v>12</v>
      </c>
      <c r="AB61" s="145">
        <v>0</v>
      </c>
      <c r="AC61" s="145">
        <v>5</v>
      </c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55">
        <f>G61</f>
        <v>0</v>
      </c>
      <c r="BA61" s="145"/>
      <c r="BB61" s="145"/>
      <c r="BC61" s="145"/>
      <c r="BD61" s="145"/>
      <c r="BE61" s="145"/>
      <c r="BF61" s="145"/>
      <c r="BG61" s="145"/>
      <c r="BH61" s="145"/>
      <c r="BI61" s="145"/>
      <c r="CA61" s="145">
        <v>12</v>
      </c>
      <c r="CB61" s="145">
        <v>0</v>
      </c>
      <c r="CZ61" s="108">
        <v>1</v>
      </c>
    </row>
    <row r="62" spans="1:104" ht="22.5">
      <c r="A62" s="146">
        <v>25</v>
      </c>
      <c r="B62" s="147" t="s">
        <v>290</v>
      </c>
      <c r="C62" s="148" t="s">
        <v>379</v>
      </c>
      <c r="D62" s="149" t="s">
        <v>328</v>
      </c>
      <c r="E62" s="150">
        <v>1</v>
      </c>
      <c r="F62" s="151">
        <v>0</v>
      </c>
      <c r="G62" s="152">
        <f>E62*F62</f>
        <v>0</v>
      </c>
      <c r="H62" s="153">
        <v>0</v>
      </c>
      <c r="I62" s="154">
        <f>E62*H62</f>
        <v>0</v>
      </c>
      <c r="J62" s="153"/>
      <c r="K62" s="154">
        <f>E62*J62</f>
        <v>0</v>
      </c>
      <c r="O62" s="145"/>
      <c r="Z62" s="145"/>
      <c r="AA62" s="145">
        <v>12</v>
      </c>
      <c r="AB62" s="145">
        <v>0</v>
      </c>
      <c r="AC62" s="145">
        <v>3</v>
      </c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55">
        <f>G62</f>
        <v>0</v>
      </c>
      <c r="BA62" s="145"/>
      <c r="BB62" s="145"/>
      <c r="BC62" s="145"/>
      <c r="BD62" s="145"/>
      <c r="BE62" s="145"/>
      <c r="BF62" s="145"/>
      <c r="BG62" s="145"/>
      <c r="BH62" s="145"/>
      <c r="BI62" s="145"/>
      <c r="CA62" s="145">
        <v>12</v>
      </c>
      <c r="CB62" s="145">
        <v>0</v>
      </c>
      <c r="CZ62" s="108">
        <v>1</v>
      </c>
    </row>
    <row r="63" spans="1:104">
      <c r="A63" s="146">
        <v>26</v>
      </c>
      <c r="B63" s="147" t="s">
        <v>380</v>
      </c>
      <c r="C63" s="148" t="s">
        <v>381</v>
      </c>
      <c r="D63" s="149" t="s">
        <v>292</v>
      </c>
      <c r="E63" s="150">
        <v>357.62040000000002</v>
      </c>
      <c r="F63" s="151">
        <v>0</v>
      </c>
      <c r="G63" s="152">
        <f>E63*F63</f>
        <v>0</v>
      </c>
      <c r="H63" s="153">
        <v>4.8000000000000001E-4</v>
      </c>
      <c r="I63" s="154">
        <f>E63*H63</f>
        <v>0.171657792</v>
      </c>
      <c r="J63" s="153"/>
      <c r="K63" s="154">
        <f>E63*J63</f>
        <v>0</v>
      </c>
      <c r="O63" s="145"/>
      <c r="Z63" s="145"/>
      <c r="AA63" s="145">
        <v>3</v>
      </c>
      <c r="AB63" s="145">
        <v>1</v>
      </c>
      <c r="AC63" s="145" t="s">
        <v>380</v>
      </c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55">
        <f>G63</f>
        <v>0</v>
      </c>
      <c r="BA63" s="145"/>
      <c r="BB63" s="145"/>
      <c r="BC63" s="145"/>
      <c r="BD63" s="145"/>
      <c r="BE63" s="145"/>
      <c r="BF63" s="145"/>
      <c r="BG63" s="145"/>
      <c r="BH63" s="145"/>
      <c r="BI63" s="145"/>
      <c r="CA63" s="145">
        <v>3</v>
      </c>
      <c r="CB63" s="145">
        <v>1</v>
      </c>
      <c r="CZ63" s="108">
        <v>1</v>
      </c>
    </row>
    <row r="64" spans="1:104">
      <c r="A64" s="156"/>
      <c r="B64" s="157"/>
      <c r="C64" s="160" t="s">
        <v>436</v>
      </c>
      <c r="D64" s="161"/>
      <c r="E64" s="162">
        <v>357.62040000000002</v>
      </c>
      <c r="F64" s="163"/>
      <c r="G64" s="164"/>
      <c r="H64" s="165"/>
      <c r="I64" s="158"/>
      <c r="J64" s="166"/>
      <c r="K64" s="158"/>
      <c r="M64" s="159" t="s">
        <v>436</v>
      </c>
      <c r="O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67" t="str">
        <f>C63</f>
        <v>Trubka PVC drenážní flexibilní d 100 mm</v>
      </c>
      <c r="BE64" s="145"/>
      <c r="BF64" s="145"/>
      <c r="BG64" s="145"/>
      <c r="BH64" s="145"/>
      <c r="BI64" s="145"/>
    </row>
    <row r="65" spans="1:104">
      <c r="A65" s="146">
        <v>27</v>
      </c>
      <c r="B65" s="147" t="s">
        <v>383</v>
      </c>
      <c r="C65" s="148" t="s">
        <v>384</v>
      </c>
      <c r="D65" s="149" t="s">
        <v>356</v>
      </c>
      <c r="E65" s="150">
        <v>2.0569999999999999</v>
      </c>
      <c r="F65" s="151">
        <v>0</v>
      </c>
      <c r="G65" s="152">
        <f>E65*F65</f>
        <v>0</v>
      </c>
      <c r="H65" s="153">
        <v>5.0400000000000002E-3</v>
      </c>
      <c r="I65" s="154">
        <f>E65*H65</f>
        <v>1.036728E-2</v>
      </c>
      <c r="J65" s="153"/>
      <c r="K65" s="154">
        <f>E65*J65</f>
        <v>0</v>
      </c>
      <c r="O65" s="145"/>
      <c r="Z65" s="145"/>
      <c r="AA65" s="145">
        <v>3</v>
      </c>
      <c r="AB65" s="145">
        <v>1</v>
      </c>
      <c r="AC65" s="145" t="s">
        <v>383</v>
      </c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55">
        <f>G65</f>
        <v>0</v>
      </c>
      <c r="BA65" s="145"/>
      <c r="BB65" s="145"/>
      <c r="BC65" s="145"/>
      <c r="BD65" s="145"/>
      <c r="BE65" s="145"/>
      <c r="BF65" s="145"/>
      <c r="BG65" s="145"/>
      <c r="BH65" s="145"/>
      <c r="BI65" s="145"/>
      <c r="CA65" s="145">
        <v>3</v>
      </c>
      <c r="CB65" s="145">
        <v>1</v>
      </c>
      <c r="CZ65" s="108">
        <v>1</v>
      </c>
    </row>
    <row r="66" spans="1:104">
      <c r="A66" s="156"/>
      <c r="B66" s="157"/>
      <c r="C66" s="160" t="s">
        <v>437</v>
      </c>
      <c r="D66" s="161"/>
      <c r="E66" s="162">
        <v>2.0569999999999999</v>
      </c>
      <c r="F66" s="163"/>
      <c r="G66" s="164"/>
      <c r="H66" s="165"/>
      <c r="I66" s="158"/>
      <c r="J66" s="166"/>
      <c r="K66" s="158"/>
      <c r="M66" s="159" t="s">
        <v>437</v>
      </c>
      <c r="O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67" t="str">
        <f>C65</f>
        <v>Trubka kanalizační KGEM SN 8 PVC 200x5,9x1000</v>
      </c>
      <c r="BE66" s="145"/>
      <c r="BF66" s="145"/>
      <c r="BG66" s="145"/>
      <c r="BH66" s="145"/>
      <c r="BI66" s="145"/>
    </row>
    <row r="67" spans="1:104">
      <c r="A67" s="146">
        <v>28</v>
      </c>
      <c r="B67" s="147" t="s">
        <v>438</v>
      </c>
      <c r="C67" s="148" t="s">
        <v>439</v>
      </c>
      <c r="D67" s="149" t="s">
        <v>356</v>
      </c>
      <c r="E67" s="150">
        <v>69.290999999999997</v>
      </c>
      <c r="F67" s="151">
        <v>0</v>
      </c>
      <c r="G67" s="152">
        <f>E67*F67</f>
        <v>0</v>
      </c>
      <c r="H67" s="153">
        <v>6.1850000000000002E-2</v>
      </c>
      <c r="I67" s="154">
        <f>E67*H67</f>
        <v>4.2856483499999998</v>
      </c>
      <c r="J67" s="153"/>
      <c r="K67" s="154">
        <f>E67*J67</f>
        <v>0</v>
      </c>
      <c r="O67" s="145"/>
      <c r="Z67" s="145"/>
      <c r="AA67" s="145">
        <v>3</v>
      </c>
      <c r="AB67" s="145">
        <v>1</v>
      </c>
      <c r="AC67" s="145" t="s">
        <v>438</v>
      </c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55">
        <f>G67</f>
        <v>0</v>
      </c>
      <c r="BA67" s="145"/>
      <c r="BB67" s="145"/>
      <c r="BC67" s="145"/>
      <c r="BD67" s="145"/>
      <c r="BE67" s="145"/>
      <c r="BF67" s="145"/>
      <c r="BG67" s="145"/>
      <c r="BH67" s="145"/>
      <c r="BI67" s="145"/>
      <c r="CA67" s="145">
        <v>3</v>
      </c>
      <c r="CB67" s="145">
        <v>1</v>
      </c>
      <c r="CZ67" s="108">
        <v>1</v>
      </c>
    </row>
    <row r="68" spans="1:104">
      <c r="A68" s="156"/>
      <c r="B68" s="157"/>
      <c r="C68" s="160" t="s">
        <v>440</v>
      </c>
      <c r="D68" s="161"/>
      <c r="E68" s="162">
        <v>69.290999999999997</v>
      </c>
      <c r="F68" s="163"/>
      <c r="G68" s="164"/>
      <c r="H68" s="165"/>
      <c r="I68" s="158"/>
      <c r="J68" s="166"/>
      <c r="K68" s="158"/>
      <c r="M68" s="159" t="s">
        <v>440</v>
      </c>
      <c r="O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67" t="str">
        <f>C67</f>
        <v>Trubka kanalizační KGEM SN 8 PVC 315x9,2x5000</v>
      </c>
      <c r="BE68" s="145"/>
      <c r="BF68" s="145"/>
      <c r="BG68" s="145"/>
      <c r="BH68" s="145"/>
      <c r="BI68" s="145"/>
    </row>
    <row r="69" spans="1:104">
      <c r="A69" s="146">
        <v>29</v>
      </c>
      <c r="B69" s="147" t="s">
        <v>391</v>
      </c>
      <c r="C69" s="148" t="s">
        <v>392</v>
      </c>
      <c r="D69" s="149" t="s">
        <v>356</v>
      </c>
      <c r="E69" s="150">
        <v>25</v>
      </c>
      <c r="F69" s="151">
        <v>0</v>
      </c>
      <c r="G69" s="152">
        <f>E69*F69</f>
        <v>0</v>
      </c>
      <c r="H69" s="153">
        <v>0.74</v>
      </c>
      <c r="I69" s="154">
        <f>E69*H69</f>
        <v>18.5</v>
      </c>
      <c r="J69" s="153"/>
      <c r="K69" s="154">
        <f>E69*J69</f>
        <v>0</v>
      </c>
      <c r="O69" s="145"/>
      <c r="Z69" s="145"/>
      <c r="AA69" s="145">
        <v>3</v>
      </c>
      <c r="AB69" s="145">
        <v>1</v>
      </c>
      <c r="AC69" s="145">
        <v>59224104</v>
      </c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55">
        <f>G69</f>
        <v>0</v>
      </c>
      <c r="BA69" s="145"/>
      <c r="BB69" s="145"/>
      <c r="BC69" s="145"/>
      <c r="BD69" s="145"/>
      <c r="BE69" s="145"/>
      <c r="BF69" s="145"/>
      <c r="BG69" s="145"/>
      <c r="BH69" s="145"/>
      <c r="BI69" s="145"/>
      <c r="CA69" s="145">
        <v>3</v>
      </c>
      <c r="CB69" s="145">
        <v>1</v>
      </c>
      <c r="CZ69" s="108">
        <v>1</v>
      </c>
    </row>
    <row r="70" spans="1:104">
      <c r="A70" s="146">
        <v>30</v>
      </c>
      <c r="B70" s="147" t="s">
        <v>393</v>
      </c>
      <c r="C70" s="148" t="s">
        <v>394</v>
      </c>
      <c r="D70" s="149" t="s">
        <v>356</v>
      </c>
      <c r="E70" s="150">
        <v>12</v>
      </c>
      <c r="F70" s="151">
        <v>0</v>
      </c>
      <c r="G70" s="152">
        <f>E70*F70</f>
        <v>0</v>
      </c>
      <c r="H70" s="153">
        <v>0.432</v>
      </c>
      <c r="I70" s="154">
        <f>E70*H70</f>
        <v>5.1840000000000002</v>
      </c>
      <c r="J70" s="153"/>
      <c r="K70" s="154">
        <f>E70*J70</f>
        <v>0</v>
      </c>
      <c r="O70" s="145"/>
      <c r="Z70" s="145"/>
      <c r="AA70" s="145">
        <v>3</v>
      </c>
      <c r="AB70" s="145">
        <v>1</v>
      </c>
      <c r="AC70" s="145" t="s">
        <v>393</v>
      </c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55">
        <f>G70</f>
        <v>0</v>
      </c>
      <c r="BA70" s="145"/>
      <c r="BB70" s="145"/>
      <c r="BC70" s="145"/>
      <c r="BD70" s="145"/>
      <c r="BE70" s="145"/>
      <c r="BF70" s="145"/>
      <c r="BG70" s="145"/>
      <c r="BH70" s="145"/>
      <c r="BI70" s="145"/>
      <c r="CA70" s="145">
        <v>3</v>
      </c>
      <c r="CB70" s="145">
        <v>1</v>
      </c>
      <c r="CZ70" s="108">
        <v>1</v>
      </c>
    </row>
    <row r="71" spans="1:104">
      <c r="A71" s="146">
        <v>31</v>
      </c>
      <c r="B71" s="147" t="s">
        <v>395</v>
      </c>
      <c r="C71" s="148" t="s">
        <v>396</v>
      </c>
      <c r="D71" s="149" t="s">
        <v>356</v>
      </c>
      <c r="E71" s="150">
        <v>12</v>
      </c>
      <c r="F71" s="151">
        <v>0</v>
      </c>
      <c r="G71" s="152">
        <f>E71*F71</f>
        <v>0</v>
      </c>
      <c r="H71" s="153">
        <v>6.8000000000000005E-2</v>
      </c>
      <c r="I71" s="154">
        <f>E71*H71</f>
        <v>0.81600000000000006</v>
      </c>
      <c r="J71" s="153"/>
      <c r="K71" s="154">
        <f>E71*J71</f>
        <v>0</v>
      </c>
      <c r="O71" s="145"/>
      <c r="Z71" s="145"/>
      <c r="AA71" s="145">
        <v>3</v>
      </c>
      <c r="AB71" s="145">
        <v>1</v>
      </c>
      <c r="AC71" s="145" t="s">
        <v>395</v>
      </c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55">
        <f>G71</f>
        <v>0</v>
      </c>
      <c r="BA71" s="145"/>
      <c r="BB71" s="145"/>
      <c r="BC71" s="145"/>
      <c r="BD71" s="145"/>
      <c r="BE71" s="145"/>
      <c r="BF71" s="145"/>
      <c r="BG71" s="145"/>
      <c r="BH71" s="145"/>
      <c r="BI71" s="145"/>
      <c r="CA71" s="145">
        <v>3</v>
      </c>
      <c r="CB71" s="145">
        <v>1</v>
      </c>
      <c r="CZ71" s="108">
        <v>1</v>
      </c>
    </row>
    <row r="72" spans="1:104">
      <c r="A72" s="168" t="s">
        <v>50</v>
      </c>
      <c r="B72" s="169" t="s">
        <v>345</v>
      </c>
      <c r="C72" s="170" t="s">
        <v>346</v>
      </c>
      <c r="D72" s="171"/>
      <c r="E72" s="172"/>
      <c r="F72" s="172"/>
      <c r="G72" s="173">
        <f>SUM(G45:G71)</f>
        <v>0</v>
      </c>
      <c r="H72" s="174"/>
      <c r="I72" s="173">
        <f>SUM(I45:I71)</f>
        <v>71.111796021999993</v>
      </c>
      <c r="J72" s="175"/>
      <c r="K72" s="173">
        <f>SUM(K45:K71)</f>
        <v>0</v>
      </c>
      <c r="O72" s="145"/>
      <c r="X72" s="176">
        <f>K72</f>
        <v>0</v>
      </c>
      <c r="Y72" s="176">
        <f>I72</f>
        <v>71.111796021999993</v>
      </c>
      <c r="Z72" s="155">
        <f>G72</f>
        <v>0</v>
      </c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77"/>
      <c r="BB72" s="177"/>
      <c r="BC72" s="177"/>
      <c r="BD72" s="177"/>
      <c r="BE72" s="177"/>
      <c r="BF72" s="177"/>
      <c r="BG72" s="145"/>
      <c r="BH72" s="145"/>
      <c r="BI72" s="145"/>
    </row>
    <row r="73" spans="1:104" ht="14.25" customHeight="1">
      <c r="A73" s="135" t="s">
        <v>46</v>
      </c>
      <c r="B73" s="136" t="s">
        <v>397</v>
      </c>
      <c r="C73" s="137" t="s">
        <v>398</v>
      </c>
      <c r="D73" s="138"/>
      <c r="E73" s="139"/>
      <c r="F73" s="139"/>
      <c r="G73" s="140"/>
      <c r="H73" s="141"/>
      <c r="I73" s="142"/>
      <c r="J73" s="143"/>
      <c r="K73" s="144"/>
      <c r="O73" s="145"/>
    </row>
    <row r="74" spans="1:104" ht="22.5">
      <c r="A74" s="146">
        <v>32</v>
      </c>
      <c r="B74" s="147" t="s">
        <v>399</v>
      </c>
      <c r="C74" s="148" t="s">
        <v>400</v>
      </c>
      <c r="D74" s="149" t="s">
        <v>332</v>
      </c>
      <c r="E74" s="150">
        <v>608.01302558600003</v>
      </c>
      <c r="F74" s="151">
        <v>0</v>
      </c>
      <c r="G74" s="152">
        <f>E74*F74</f>
        <v>0</v>
      </c>
      <c r="H74" s="153">
        <v>0</v>
      </c>
      <c r="I74" s="154">
        <f>E74*H74</f>
        <v>0</v>
      </c>
      <c r="J74" s="153"/>
      <c r="K74" s="154">
        <f>E74*J74</f>
        <v>0</v>
      </c>
      <c r="O74" s="145"/>
      <c r="Z74" s="145"/>
      <c r="AA74" s="145">
        <v>7</v>
      </c>
      <c r="AB74" s="145">
        <v>1</v>
      </c>
      <c r="AC74" s="145">
        <v>2</v>
      </c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55">
        <f>G74</f>
        <v>0</v>
      </c>
      <c r="BA74" s="145"/>
      <c r="BB74" s="145"/>
      <c r="BC74" s="145"/>
      <c r="BD74" s="145"/>
      <c r="BE74" s="145"/>
      <c r="BF74" s="145"/>
      <c r="BG74" s="145"/>
      <c r="BH74" s="145"/>
      <c r="BI74" s="145"/>
      <c r="CA74" s="145">
        <v>7</v>
      </c>
      <c r="CB74" s="145">
        <v>1</v>
      </c>
      <c r="CZ74" s="108">
        <v>1</v>
      </c>
    </row>
    <row r="75" spans="1:104">
      <c r="A75" s="168" t="s">
        <v>50</v>
      </c>
      <c r="B75" s="169" t="s">
        <v>397</v>
      </c>
      <c r="C75" s="170" t="s">
        <v>398</v>
      </c>
      <c r="D75" s="171"/>
      <c r="E75" s="172"/>
      <c r="F75" s="172"/>
      <c r="G75" s="173">
        <f>SUM(G73:G74)</f>
        <v>0</v>
      </c>
      <c r="H75" s="174"/>
      <c r="I75" s="173">
        <f>SUM(I73:I74)</f>
        <v>0</v>
      </c>
      <c r="J75" s="175"/>
      <c r="K75" s="173">
        <f>SUM(K73:K74)</f>
        <v>0</v>
      </c>
      <c r="O75" s="145"/>
      <c r="X75" s="176">
        <f>K75</f>
        <v>0</v>
      </c>
      <c r="Y75" s="176">
        <f>I75</f>
        <v>0</v>
      </c>
      <c r="Z75" s="155">
        <f>G75</f>
        <v>0</v>
      </c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77"/>
      <c r="BB75" s="177"/>
      <c r="BC75" s="177"/>
      <c r="BD75" s="177"/>
      <c r="BE75" s="177"/>
      <c r="BF75" s="177"/>
      <c r="BG75" s="145"/>
      <c r="BH75" s="145"/>
      <c r="BI75" s="145"/>
    </row>
    <row r="76" spans="1:104" ht="14.25" customHeight="1">
      <c r="A76" s="135" t="s">
        <v>46</v>
      </c>
      <c r="B76" s="136" t="s">
        <v>302</v>
      </c>
      <c r="C76" s="137" t="s">
        <v>303</v>
      </c>
      <c r="D76" s="138"/>
      <c r="E76" s="139"/>
      <c r="F76" s="139"/>
      <c r="G76" s="140"/>
      <c r="H76" s="141"/>
      <c r="I76" s="142"/>
      <c r="J76" s="143"/>
      <c r="K76" s="144"/>
      <c r="O76" s="145"/>
    </row>
    <row r="77" spans="1:104" ht="13.5" customHeight="1">
      <c r="A77" s="146" t="s">
        <v>304</v>
      </c>
      <c r="B77" s="147" t="s">
        <v>302</v>
      </c>
      <c r="C77" s="148" t="s">
        <v>441</v>
      </c>
      <c r="D77" s="149" t="s">
        <v>302</v>
      </c>
      <c r="E77" s="150">
        <v>1</v>
      </c>
      <c r="F77" s="151"/>
      <c r="G77" s="152">
        <f>E77*F77</f>
        <v>0</v>
      </c>
      <c r="H77" s="153"/>
      <c r="I77" s="154">
        <f>E77*H77</f>
        <v>0</v>
      </c>
      <c r="J77" s="153"/>
      <c r="K77" s="154">
        <f>E77*J77</f>
        <v>0</v>
      </c>
      <c r="O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55">
        <f>G77</f>
        <v>0</v>
      </c>
      <c r="BA77" s="145"/>
      <c r="BB77" s="145"/>
      <c r="BC77" s="145"/>
      <c r="BD77" s="145"/>
      <c r="BE77" s="145"/>
      <c r="BF77" s="145"/>
      <c r="BG77" s="145"/>
      <c r="BH77" s="145"/>
      <c r="BI77" s="145"/>
      <c r="CA77" s="145"/>
      <c r="CB77" s="145"/>
    </row>
    <row r="78" spans="1:104" ht="13.5" customHeight="1">
      <c r="A78" s="146" t="s">
        <v>306</v>
      </c>
      <c r="B78" s="147" t="s">
        <v>302</v>
      </c>
      <c r="C78" s="148" t="s">
        <v>402</v>
      </c>
      <c r="D78" s="149" t="s">
        <v>302</v>
      </c>
      <c r="E78" s="150">
        <v>1</v>
      </c>
      <c r="F78" s="151"/>
      <c r="G78" s="152">
        <f>E78*F78</f>
        <v>0</v>
      </c>
      <c r="H78" s="153"/>
      <c r="I78" s="154">
        <f>E78*H78</f>
        <v>0</v>
      </c>
      <c r="J78" s="153"/>
      <c r="K78" s="154">
        <f>E78*J78</f>
        <v>0</v>
      </c>
      <c r="O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55">
        <f>G78</f>
        <v>0</v>
      </c>
      <c r="BA78" s="145"/>
      <c r="BB78" s="145"/>
      <c r="BC78" s="145"/>
      <c r="BD78" s="145"/>
      <c r="BE78" s="145"/>
      <c r="BF78" s="145"/>
      <c r="BG78" s="145"/>
      <c r="BH78" s="145"/>
      <c r="BI78" s="145"/>
      <c r="CA78" s="145"/>
      <c r="CB78" s="145"/>
    </row>
    <row r="79" spans="1:104" ht="13.5" customHeight="1">
      <c r="A79" s="146" t="s">
        <v>308</v>
      </c>
      <c r="B79" s="147" t="s">
        <v>302</v>
      </c>
      <c r="C79" s="148" t="s">
        <v>403</v>
      </c>
      <c r="D79" s="149" t="s">
        <v>302</v>
      </c>
      <c r="E79" s="150">
        <v>1</v>
      </c>
      <c r="F79" s="151"/>
      <c r="G79" s="152">
        <f>E79*F79</f>
        <v>0</v>
      </c>
      <c r="H79" s="153"/>
      <c r="I79" s="154">
        <f>E79*H79</f>
        <v>0</v>
      </c>
      <c r="J79" s="153"/>
      <c r="K79" s="154">
        <f>E79*J79</f>
        <v>0</v>
      </c>
      <c r="O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55">
        <f>G79</f>
        <v>0</v>
      </c>
      <c r="BA79" s="145"/>
      <c r="BB79" s="145"/>
      <c r="BC79" s="145"/>
      <c r="BD79" s="145"/>
      <c r="BE79" s="145"/>
      <c r="BF79" s="145"/>
      <c r="BG79" s="145"/>
      <c r="BH79" s="145"/>
      <c r="BI79" s="145"/>
      <c r="CA79" s="145"/>
      <c r="CB79" s="145"/>
    </row>
    <row r="80" spans="1:104" ht="13.5" customHeight="1">
      <c r="A80" s="146" t="s">
        <v>310</v>
      </c>
      <c r="B80" s="147" t="s">
        <v>302</v>
      </c>
      <c r="C80" s="148" t="s">
        <v>311</v>
      </c>
      <c r="D80" s="149" t="s">
        <v>302</v>
      </c>
      <c r="E80" s="150">
        <v>1</v>
      </c>
      <c r="F80" s="151"/>
      <c r="G80" s="152">
        <f>E80*F80</f>
        <v>0</v>
      </c>
      <c r="H80" s="153"/>
      <c r="I80" s="154">
        <f>E80*H80</f>
        <v>0</v>
      </c>
      <c r="J80" s="153"/>
      <c r="K80" s="154">
        <f>E80*J80</f>
        <v>0</v>
      </c>
      <c r="O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55">
        <f>G80</f>
        <v>0</v>
      </c>
      <c r="BA80" s="145"/>
      <c r="BB80" s="145"/>
      <c r="BC80" s="145"/>
      <c r="BD80" s="145"/>
      <c r="BE80" s="145"/>
      <c r="BF80" s="145"/>
      <c r="BG80" s="145"/>
      <c r="BH80" s="145"/>
      <c r="BI80" s="145"/>
      <c r="CA80" s="145"/>
      <c r="CB80" s="145"/>
    </row>
    <row r="81" spans="1:80" ht="13.5" customHeight="1">
      <c r="A81" s="146" t="s">
        <v>312</v>
      </c>
      <c r="B81" s="147" t="s">
        <v>302</v>
      </c>
      <c r="C81" s="148" t="s">
        <v>313</v>
      </c>
      <c r="D81" s="149" t="s">
        <v>302</v>
      </c>
      <c r="E81" s="150">
        <v>1</v>
      </c>
      <c r="F81" s="151"/>
      <c r="G81" s="152">
        <f>E81*F81</f>
        <v>0</v>
      </c>
      <c r="H81" s="153"/>
      <c r="I81" s="154">
        <f>E81*H81</f>
        <v>0</v>
      </c>
      <c r="J81" s="153"/>
      <c r="K81" s="154">
        <f>E81*J81</f>
        <v>0</v>
      </c>
      <c r="O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55">
        <f>G81</f>
        <v>0</v>
      </c>
      <c r="BA81" s="145"/>
      <c r="BB81" s="145"/>
      <c r="BC81" s="145"/>
      <c r="BD81" s="145"/>
      <c r="BE81" s="145"/>
      <c r="BF81" s="145"/>
      <c r="BG81" s="145"/>
      <c r="BH81" s="145"/>
      <c r="BI81" s="145"/>
      <c r="CA81" s="145"/>
      <c r="CB81" s="145"/>
    </row>
    <row r="82" spans="1:80" ht="13.5" customHeight="1">
      <c r="A82" s="146" t="s">
        <v>314</v>
      </c>
      <c r="B82" s="147" t="s">
        <v>302</v>
      </c>
      <c r="C82" s="148" t="s">
        <v>315</v>
      </c>
      <c r="D82" s="149" t="s">
        <v>302</v>
      </c>
      <c r="E82" s="150">
        <v>1</v>
      </c>
      <c r="F82" s="151"/>
      <c r="G82" s="152">
        <f>E82*F82</f>
        <v>0</v>
      </c>
      <c r="H82" s="153"/>
      <c r="I82" s="154">
        <f>E82*H82</f>
        <v>0</v>
      </c>
      <c r="J82" s="153"/>
      <c r="K82" s="154">
        <f>E82*J82</f>
        <v>0</v>
      </c>
      <c r="O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55">
        <f>G82</f>
        <v>0</v>
      </c>
      <c r="BA82" s="145"/>
      <c r="BB82" s="145"/>
      <c r="BC82" s="145"/>
      <c r="BD82" s="145"/>
      <c r="BE82" s="145"/>
      <c r="BF82" s="145"/>
      <c r="BG82" s="145"/>
      <c r="BH82" s="145"/>
      <c r="BI82" s="145"/>
      <c r="CA82" s="145"/>
      <c r="CB82" s="145"/>
    </row>
    <row r="83" spans="1:80" ht="13.5" customHeight="1">
      <c r="A83" s="146" t="s">
        <v>316</v>
      </c>
      <c r="B83" s="147" t="s">
        <v>302</v>
      </c>
      <c r="C83" s="148" t="s">
        <v>317</v>
      </c>
      <c r="D83" s="149" t="s">
        <v>302</v>
      </c>
      <c r="E83" s="150">
        <v>1</v>
      </c>
      <c r="F83" s="151"/>
      <c r="G83" s="152">
        <f>E83*F83</f>
        <v>0</v>
      </c>
      <c r="H83" s="153"/>
      <c r="I83" s="154">
        <f>E83*H83</f>
        <v>0</v>
      </c>
      <c r="J83" s="153"/>
      <c r="K83" s="154">
        <f>E83*J83</f>
        <v>0</v>
      </c>
      <c r="O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55">
        <f>G83</f>
        <v>0</v>
      </c>
      <c r="BA83" s="145"/>
      <c r="BB83" s="145"/>
      <c r="BC83" s="145"/>
      <c r="BD83" s="145"/>
      <c r="BE83" s="145"/>
      <c r="BF83" s="145"/>
      <c r="BG83" s="145"/>
      <c r="BH83" s="145"/>
      <c r="BI83" s="145"/>
      <c r="CA83" s="145"/>
      <c r="CB83" s="145"/>
    </row>
    <row r="84" spans="1:80" ht="13.5" customHeight="1">
      <c r="A84" s="146" t="s">
        <v>318</v>
      </c>
      <c r="B84" s="147" t="s">
        <v>302</v>
      </c>
      <c r="C84" s="148" t="s">
        <v>319</v>
      </c>
      <c r="D84" s="149" t="s">
        <v>302</v>
      </c>
      <c r="E84" s="150">
        <v>1</v>
      </c>
      <c r="F84" s="151"/>
      <c r="G84" s="152">
        <f>E84*F84</f>
        <v>0</v>
      </c>
      <c r="H84" s="153"/>
      <c r="I84" s="154">
        <f>E84*H84</f>
        <v>0</v>
      </c>
      <c r="J84" s="153"/>
      <c r="K84" s="154">
        <f>E84*J84</f>
        <v>0</v>
      </c>
      <c r="O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55">
        <f>G84</f>
        <v>0</v>
      </c>
      <c r="BA84" s="145"/>
      <c r="BB84" s="145"/>
      <c r="BC84" s="145"/>
      <c r="BD84" s="145"/>
      <c r="BE84" s="145"/>
      <c r="BF84" s="145"/>
      <c r="BG84" s="145"/>
      <c r="BH84" s="145"/>
      <c r="BI84" s="145"/>
      <c r="CA84" s="145"/>
      <c r="CB84" s="145"/>
    </row>
    <row r="85" spans="1:80">
      <c r="A85" s="168" t="s">
        <v>50</v>
      </c>
      <c r="B85" s="169"/>
      <c r="C85" s="170"/>
      <c r="D85" s="171"/>
      <c r="E85" s="172"/>
      <c r="F85" s="172"/>
      <c r="G85" s="173">
        <f>SUM(G76:G84)</f>
        <v>0</v>
      </c>
      <c r="H85" s="174"/>
      <c r="I85" s="173">
        <f>SUM(I76:I84)</f>
        <v>0</v>
      </c>
      <c r="J85" s="175"/>
      <c r="K85" s="173">
        <f>SUM(K76:K84)</f>
        <v>0</v>
      </c>
      <c r="O85" s="145"/>
      <c r="X85" s="176">
        <f>K85</f>
        <v>0</v>
      </c>
      <c r="Y85" s="176">
        <f>I85</f>
        <v>0</v>
      </c>
      <c r="Z85" s="155">
        <f>G85</f>
        <v>0</v>
      </c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77"/>
      <c r="BB85" s="177"/>
      <c r="BC85" s="177"/>
      <c r="BD85" s="177"/>
      <c r="BE85" s="177"/>
      <c r="BF85" s="177"/>
      <c r="BG85" s="145"/>
      <c r="BH85" s="145"/>
      <c r="BI85" s="145"/>
    </row>
    <row r="86" spans="1:80">
      <c r="A86" s="178" t="s">
        <v>29</v>
      </c>
      <c r="B86" s="179" t="s">
        <v>51</v>
      </c>
      <c r="C86" s="180"/>
      <c r="D86" s="181"/>
      <c r="E86" s="182"/>
      <c r="F86" s="182"/>
      <c r="G86" s="183">
        <f>SUM(Z7:Z86)</f>
        <v>0</v>
      </c>
      <c r="H86" s="184"/>
      <c r="I86" s="183">
        <f>SUM(Y7:Y86)</f>
        <v>608.01302558600003</v>
      </c>
      <c r="J86" s="184"/>
      <c r="K86" s="183">
        <f>SUM(X7:X86)</f>
        <v>0</v>
      </c>
      <c r="O86" s="145"/>
      <c r="BA86" s="185"/>
      <c r="BB86" s="185"/>
      <c r="BC86" s="185"/>
      <c r="BD86" s="185"/>
      <c r="BE86" s="185"/>
      <c r="BF86" s="185"/>
    </row>
    <row r="87" spans="1:80">
      <c r="E87" s="108"/>
    </row>
    <row r="88" spans="1:80">
      <c r="A88" s="186" t="s">
        <v>31</v>
      </c>
      <c r="E88" s="108"/>
    </row>
    <row r="89" spans="1:80" ht="117.75" customHeight="1">
      <c r="A89" s="187"/>
      <c r="B89" s="188"/>
      <c r="C89" s="188"/>
      <c r="D89" s="188"/>
      <c r="E89" s="188"/>
      <c r="F89" s="188"/>
      <c r="G89" s="189"/>
    </row>
    <row r="90" spans="1:80">
      <c r="E90" s="108"/>
    </row>
    <row r="91" spans="1:80">
      <c r="E91" s="108"/>
    </row>
    <row r="92" spans="1:80">
      <c r="E92" s="108"/>
    </row>
    <row r="93" spans="1:80">
      <c r="E93" s="108"/>
    </row>
    <row r="94" spans="1:80">
      <c r="E94" s="108"/>
    </row>
    <row r="95" spans="1:80">
      <c r="E95" s="108"/>
    </row>
    <row r="96" spans="1:80">
      <c r="E96" s="108"/>
    </row>
    <row r="97" spans="1:7">
      <c r="E97" s="108"/>
    </row>
    <row r="98" spans="1:7">
      <c r="E98" s="108"/>
    </row>
    <row r="99" spans="1:7">
      <c r="E99" s="108"/>
    </row>
    <row r="100" spans="1:7">
      <c r="E100" s="108"/>
    </row>
    <row r="101" spans="1:7">
      <c r="E101" s="108"/>
    </row>
    <row r="102" spans="1:7">
      <c r="E102" s="108"/>
    </row>
    <row r="103" spans="1:7">
      <c r="E103" s="108"/>
    </row>
    <row r="104" spans="1:7">
      <c r="E104" s="108"/>
    </row>
    <row r="105" spans="1:7">
      <c r="E105" s="108"/>
    </row>
    <row r="106" spans="1:7">
      <c r="E106" s="108"/>
    </row>
    <row r="107" spans="1:7">
      <c r="E107" s="108"/>
    </row>
    <row r="108" spans="1:7">
      <c r="E108" s="108"/>
    </row>
    <row r="109" spans="1:7">
      <c r="E109" s="108"/>
    </row>
    <row r="110" spans="1:7">
      <c r="A110" s="166"/>
      <c r="B110" s="166"/>
      <c r="C110" s="166"/>
      <c r="D110" s="166"/>
      <c r="E110" s="166"/>
      <c r="F110" s="166"/>
      <c r="G110" s="166"/>
    </row>
    <row r="111" spans="1:7">
      <c r="A111" s="166"/>
      <c r="B111" s="166"/>
      <c r="C111" s="166"/>
      <c r="D111" s="166"/>
      <c r="E111" s="166"/>
      <c r="F111" s="166"/>
      <c r="G111" s="166"/>
    </row>
    <row r="112" spans="1:7">
      <c r="A112" s="166"/>
      <c r="B112" s="166"/>
      <c r="C112" s="166"/>
      <c r="D112" s="166"/>
      <c r="E112" s="166"/>
      <c r="F112" s="166"/>
      <c r="G112" s="166"/>
    </row>
    <row r="113" spans="1:7">
      <c r="A113" s="166"/>
      <c r="B113" s="166"/>
      <c r="C113" s="166"/>
      <c r="D113" s="166"/>
      <c r="E113" s="166"/>
      <c r="F113" s="166"/>
      <c r="G113" s="166"/>
    </row>
    <row r="114" spans="1:7">
      <c r="E114" s="108"/>
    </row>
    <row r="115" spans="1:7">
      <c r="E115" s="108"/>
    </row>
    <row r="116" spans="1:7">
      <c r="E116" s="108"/>
    </row>
    <row r="117" spans="1:7">
      <c r="E117" s="108"/>
    </row>
    <row r="118" spans="1:7">
      <c r="E118" s="108"/>
    </row>
    <row r="119" spans="1:7">
      <c r="E119" s="108"/>
    </row>
    <row r="120" spans="1:7">
      <c r="E120" s="108"/>
    </row>
    <row r="121" spans="1:7">
      <c r="E121" s="108"/>
    </row>
    <row r="122" spans="1:7">
      <c r="E122" s="108"/>
    </row>
    <row r="123" spans="1:7">
      <c r="E123" s="108"/>
    </row>
    <row r="124" spans="1:7">
      <c r="E124" s="108"/>
    </row>
    <row r="125" spans="1:7">
      <c r="E125" s="108"/>
    </row>
    <row r="126" spans="1:7">
      <c r="E126" s="108"/>
    </row>
    <row r="127" spans="1:7">
      <c r="E127" s="108"/>
    </row>
    <row r="128" spans="1:7">
      <c r="E128" s="108"/>
    </row>
    <row r="129" spans="5:5">
      <c r="E129" s="108"/>
    </row>
    <row r="130" spans="5:5">
      <c r="E130" s="108"/>
    </row>
    <row r="131" spans="5:5">
      <c r="E131" s="108"/>
    </row>
    <row r="132" spans="5:5">
      <c r="E132" s="108"/>
    </row>
    <row r="133" spans="5:5">
      <c r="E133" s="108"/>
    </row>
    <row r="134" spans="5:5">
      <c r="E134" s="108"/>
    </row>
    <row r="135" spans="5:5">
      <c r="E135" s="108"/>
    </row>
    <row r="136" spans="5:5">
      <c r="E136" s="108"/>
    </row>
    <row r="137" spans="5:5">
      <c r="E137" s="108"/>
    </row>
    <row r="138" spans="5:5">
      <c r="E138" s="108"/>
    </row>
    <row r="139" spans="5:5">
      <c r="E139" s="108"/>
    </row>
    <row r="140" spans="5:5">
      <c r="E140" s="108"/>
    </row>
    <row r="141" spans="5:5">
      <c r="E141" s="108"/>
    </row>
    <row r="142" spans="5:5">
      <c r="E142" s="108"/>
    </row>
    <row r="143" spans="5:5">
      <c r="E143" s="108"/>
    </row>
    <row r="144" spans="5:5">
      <c r="E144" s="108"/>
    </row>
    <row r="145" spans="1:7">
      <c r="A145" s="190"/>
      <c r="B145" s="190"/>
    </row>
    <row r="146" spans="1:7">
      <c r="A146" s="166"/>
      <c r="B146" s="166"/>
      <c r="C146" s="191"/>
      <c r="D146" s="191"/>
      <c r="E146" s="192"/>
      <c r="F146" s="191"/>
      <c r="G146" s="193"/>
    </row>
    <row r="147" spans="1:7">
      <c r="A147" s="194"/>
      <c r="B147" s="194"/>
      <c r="C147" s="166"/>
      <c r="D147" s="166"/>
      <c r="E147" s="195"/>
      <c r="F147" s="166"/>
      <c r="G147" s="166"/>
    </row>
    <row r="148" spans="1:7">
      <c r="A148" s="166"/>
      <c r="B148" s="166"/>
      <c r="C148" s="166"/>
      <c r="D148" s="166"/>
      <c r="E148" s="195"/>
      <c r="F148" s="166"/>
      <c r="G148" s="166"/>
    </row>
    <row r="149" spans="1:7">
      <c r="A149" s="166"/>
      <c r="B149" s="166"/>
      <c r="C149" s="166"/>
      <c r="D149" s="166"/>
      <c r="E149" s="195"/>
      <c r="F149" s="166"/>
      <c r="G149" s="166"/>
    </row>
    <row r="150" spans="1:7">
      <c r="A150" s="166"/>
      <c r="B150" s="166"/>
      <c r="C150" s="166"/>
      <c r="D150" s="166"/>
      <c r="E150" s="195"/>
      <c r="F150" s="166"/>
      <c r="G150" s="166"/>
    </row>
    <row r="151" spans="1:7">
      <c r="A151" s="166"/>
      <c r="B151" s="166"/>
      <c r="C151" s="166"/>
      <c r="D151" s="166"/>
      <c r="E151" s="195"/>
      <c r="F151" s="166"/>
      <c r="G151" s="166"/>
    </row>
    <row r="152" spans="1:7">
      <c r="A152" s="166"/>
      <c r="B152" s="166"/>
      <c r="C152" s="166"/>
      <c r="D152" s="166"/>
      <c r="E152" s="195"/>
      <c r="F152" s="166"/>
      <c r="G152" s="166"/>
    </row>
    <row r="153" spans="1:7">
      <c r="A153" s="166"/>
      <c r="B153" s="166"/>
      <c r="C153" s="166"/>
      <c r="D153" s="166"/>
      <c r="E153" s="195"/>
      <c r="F153" s="166"/>
      <c r="G153" s="166"/>
    </row>
    <row r="154" spans="1:7">
      <c r="A154" s="166"/>
      <c r="B154" s="166"/>
      <c r="C154" s="166"/>
      <c r="D154" s="166"/>
      <c r="E154" s="195"/>
      <c r="F154" s="166"/>
      <c r="G154" s="166"/>
    </row>
    <row r="155" spans="1:7">
      <c r="A155" s="166"/>
      <c r="B155" s="166"/>
      <c r="C155" s="166"/>
      <c r="D155" s="166"/>
      <c r="E155" s="195"/>
      <c r="F155" s="166"/>
      <c r="G155" s="166"/>
    </row>
    <row r="156" spans="1:7">
      <c r="A156" s="166"/>
      <c r="B156" s="166"/>
      <c r="C156" s="166"/>
      <c r="D156" s="166"/>
      <c r="E156" s="195"/>
      <c r="F156" s="166"/>
      <c r="G156" s="166"/>
    </row>
    <row r="157" spans="1:7">
      <c r="A157" s="166"/>
      <c r="B157" s="166"/>
      <c r="C157" s="166"/>
      <c r="D157" s="166"/>
      <c r="E157" s="195"/>
      <c r="F157" s="166"/>
      <c r="G157" s="166"/>
    </row>
    <row r="158" spans="1:7">
      <c r="A158" s="166"/>
      <c r="B158" s="166"/>
      <c r="C158" s="166"/>
      <c r="D158" s="166"/>
      <c r="E158" s="195"/>
      <c r="F158" s="166"/>
      <c r="G158" s="166"/>
    </row>
    <row r="159" spans="1:7">
      <c r="A159" s="166"/>
      <c r="B159" s="166"/>
      <c r="C159" s="166"/>
      <c r="D159" s="166"/>
      <c r="E159" s="195"/>
      <c r="F159" s="166"/>
      <c r="G159" s="166"/>
    </row>
  </sheetData>
  <sheetProtection password="C7B2" sheet="1"/>
  <mergeCells count="31">
    <mergeCell ref="C68:D68"/>
    <mergeCell ref="C39:D39"/>
    <mergeCell ref="C41:D41"/>
    <mergeCell ref="C43:D43"/>
    <mergeCell ref="C47:D47"/>
    <mergeCell ref="C49:D49"/>
    <mergeCell ref="C55:D55"/>
    <mergeCell ref="C64:D64"/>
    <mergeCell ref="C66:D66"/>
    <mergeCell ref="C27:D27"/>
    <mergeCell ref="C28:D28"/>
    <mergeCell ref="C29:D29"/>
    <mergeCell ref="C30:D30"/>
    <mergeCell ref="C34:D34"/>
    <mergeCell ref="C35:D35"/>
    <mergeCell ref="C36:D36"/>
    <mergeCell ref="C37:D37"/>
    <mergeCell ref="C16:D16"/>
    <mergeCell ref="C17:D17"/>
    <mergeCell ref="C19:D19"/>
    <mergeCell ref="C20:D20"/>
    <mergeCell ref="C23:D23"/>
    <mergeCell ref="C24:D24"/>
    <mergeCell ref="A1:G1"/>
    <mergeCell ref="A89:G89"/>
    <mergeCell ref="C9:D9"/>
    <mergeCell ref="C10:D10"/>
    <mergeCell ref="C11:D11"/>
    <mergeCell ref="C12:D12"/>
    <mergeCell ref="C14:D14"/>
    <mergeCell ref="C15:D15"/>
  </mergeCells>
  <printOptions horizontalCentered="1" gridLinesSet="0"/>
  <pageMargins left="0.78740157480314965" right="0.78740157480314965" top="0.98425196850393704" bottom="0.59055118110236227" header="0.51181102362204722" footer="0.19685039370078741"/>
  <pageSetup paperSize="9" orientation="landscape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6"/>
  <dimension ref="A1:CZ164"/>
  <sheetViews>
    <sheetView showGridLines="0" showZeros="0" zoomScale="75" workbookViewId="0">
      <selection sqref="A1:G1"/>
    </sheetView>
  </sheetViews>
  <sheetFormatPr defaultRowHeight="12.75"/>
  <cols>
    <col min="1" max="1" width="4.42578125" style="108" customWidth="1"/>
    <col min="2" max="2" width="11.5703125" style="108" customWidth="1"/>
    <col min="3" max="3" width="40.42578125" style="108" customWidth="1"/>
    <col min="4" max="4" width="5.5703125" style="108" customWidth="1"/>
    <col min="5" max="5" width="8.5703125" style="127" customWidth="1"/>
    <col min="6" max="6" width="9.85546875" style="108" customWidth="1"/>
    <col min="7" max="7" width="13.85546875" style="108" customWidth="1"/>
    <col min="8" max="8" width="11" style="108" customWidth="1"/>
    <col min="9" max="9" width="9.7109375" style="108" customWidth="1"/>
    <col min="10" max="10" width="11.28515625" style="108" customWidth="1"/>
    <col min="11" max="11" width="10.42578125" style="108" customWidth="1"/>
    <col min="12" max="12" width="75.42578125" style="108" customWidth="1"/>
    <col min="13" max="13" width="45.28515625" style="108" customWidth="1"/>
    <col min="14" max="55" width="9.140625" style="108"/>
    <col min="56" max="56" width="62.28515625" style="108" customWidth="1"/>
    <col min="57" max="16384" width="9.140625" style="108"/>
  </cols>
  <sheetData>
    <row r="1" spans="1:104" ht="15" customHeight="1">
      <c r="A1" s="107" t="s">
        <v>32</v>
      </c>
      <c r="B1" s="107"/>
      <c r="C1" s="107"/>
      <c r="D1" s="107"/>
      <c r="E1" s="107"/>
      <c r="F1" s="107"/>
      <c r="G1" s="107"/>
    </row>
    <row r="2" spans="1:104" ht="3" customHeight="1" thickBot="1">
      <c r="B2" s="109"/>
      <c r="C2" s="110"/>
      <c r="D2" s="110"/>
      <c r="E2" s="111"/>
      <c r="F2" s="110"/>
      <c r="G2" s="110"/>
    </row>
    <row r="3" spans="1:104" ht="13.5" customHeight="1" thickTop="1">
      <c r="A3" s="112" t="s">
        <v>33</v>
      </c>
      <c r="B3" s="113"/>
      <c r="C3" s="114"/>
      <c r="D3" s="115" t="s">
        <v>568</v>
      </c>
      <c r="E3" s="116"/>
      <c r="F3" s="117"/>
      <c r="G3" s="118"/>
    </row>
    <row r="4" spans="1:104" ht="13.5" customHeight="1" thickBot="1">
      <c r="A4" s="119" t="s">
        <v>34</v>
      </c>
      <c r="B4" s="120"/>
      <c r="C4" s="121"/>
      <c r="D4" s="122" t="s">
        <v>568</v>
      </c>
      <c r="E4" s="123"/>
      <c r="F4" s="124"/>
      <c r="G4" s="125"/>
    </row>
    <row r="5" spans="1:104" ht="13.5" thickTop="1">
      <c r="A5" s="126"/>
      <c r="G5" s="128"/>
    </row>
    <row r="6" spans="1:104" s="134" customFormat="1" ht="26.25" customHeight="1">
      <c r="A6" s="129" t="s">
        <v>35</v>
      </c>
      <c r="B6" s="130" t="s">
        <v>36</v>
      </c>
      <c r="C6" s="130" t="s">
        <v>37</v>
      </c>
      <c r="D6" s="130" t="s">
        <v>38</v>
      </c>
      <c r="E6" s="131" t="s">
        <v>39</v>
      </c>
      <c r="F6" s="130" t="s">
        <v>40</v>
      </c>
      <c r="G6" s="132" t="s">
        <v>41</v>
      </c>
      <c r="H6" s="133" t="s">
        <v>42</v>
      </c>
      <c r="I6" s="133" t="s">
        <v>43</v>
      </c>
      <c r="J6" s="133" t="s">
        <v>44</v>
      </c>
      <c r="K6" s="133" t="s">
        <v>45</v>
      </c>
    </row>
    <row r="7" spans="1:104" ht="14.25" customHeight="1">
      <c r="A7" s="135" t="s">
        <v>46</v>
      </c>
      <c r="B7" s="136" t="s">
        <v>47</v>
      </c>
      <c r="C7" s="137" t="s">
        <v>48</v>
      </c>
      <c r="D7" s="138"/>
      <c r="E7" s="139"/>
      <c r="F7" s="139"/>
      <c r="G7" s="140"/>
      <c r="H7" s="141"/>
      <c r="I7" s="142"/>
      <c r="J7" s="143"/>
      <c r="K7" s="144"/>
      <c r="O7" s="145"/>
    </row>
    <row r="8" spans="1:104" ht="22.5">
      <c r="A8" s="146">
        <v>1</v>
      </c>
      <c r="B8" s="147" t="s">
        <v>323</v>
      </c>
      <c r="C8" s="148" t="s">
        <v>324</v>
      </c>
      <c r="D8" s="149" t="s">
        <v>54</v>
      </c>
      <c r="E8" s="150">
        <v>20.467199999999998</v>
      </c>
      <c r="F8" s="151">
        <v>0</v>
      </c>
      <c r="G8" s="152">
        <f>E8*F8</f>
        <v>0</v>
      </c>
      <c r="H8" s="153">
        <v>1.7</v>
      </c>
      <c r="I8" s="154">
        <f>E8*H8</f>
        <v>34.794239999999995</v>
      </c>
      <c r="J8" s="153">
        <v>0</v>
      </c>
      <c r="K8" s="154">
        <f>E8*J8</f>
        <v>0</v>
      </c>
      <c r="O8" s="145"/>
      <c r="Z8" s="145"/>
      <c r="AA8" s="145">
        <v>1</v>
      </c>
      <c r="AB8" s="145">
        <v>1</v>
      </c>
      <c r="AC8" s="145">
        <v>1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55">
        <f>G8</f>
        <v>0</v>
      </c>
      <c r="BA8" s="145"/>
      <c r="BB8" s="145"/>
      <c r="BC8" s="145"/>
      <c r="BD8" s="145"/>
      <c r="BE8" s="145"/>
      <c r="BF8" s="145"/>
      <c r="BG8" s="145"/>
      <c r="BH8" s="145"/>
      <c r="BI8" s="145"/>
      <c r="CA8" s="145">
        <v>1</v>
      </c>
      <c r="CB8" s="145">
        <v>1</v>
      </c>
      <c r="CZ8" s="108">
        <v>1</v>
      </c>
    </row>
    <row r="9" spans="1:104" ht="25.5">
      <c r="A9" s="156"/>
      <c r="B9" s="157"/>
      <c r="C9" s="160" t="s">
        <v>445</v>
      </c>
      <c r="D9" s="161"/>
      <c r="E9" s="162">
        <v>20.467199999999998</v>
      </c>
      <c r="F9" s="163"/>
      <c r="G9" s="164"/>
      <c r="H9" s="165"/>
      <c r="I9" s="158"/>
      <c r="J9" s="166"/>
      <c r="K9" s="158"/>
      <c r="M9" s="159" t="s">
        <v>445</v>
      </c>
      <c r="O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67" t="str">
        <f>C8</f>
        <v>Obsyp potrubí bez prohození sypaniny s dodáním štěrkopísku frakce 0 - 22 mm</v>
      </c>
      <c r="BE9" s="145"/>
      <c r="BF9" s="145"/>
      <c r="BG9" s="145"/>
      <c r="BH9" s="145"/>
      <c r="BI9" s="145"/>
    </row>
    <row r="10" spans="1:104" ht="22.5">
      <c r="A10" s="146">
        <v>2</v>
      </c>
      <c r="B10" s="147" t="s">
        <v>325</v>
      </c>
      <c r="C10" s="148" t="s">
        <v>326</v>
      </c>
      <c r="D10" s="149" t="s">
        <v>54</v>
      </c>
      <c r="E10" s="150">
        <v>20.467199999999998</v>
      </c>
      <c r="F10" s="151">
        <v>0</v>
      </c>
      <c r="G10" s="152">
        <f>E10*F10</f>
        <v>0</v>
      </c>
      <c r="H10" s="153">
        <v>0</v>
      </c>
      <c r="I10" s="154">
        <f>E10*H10</f>
        <v>0</v>
      </c>
      <c r="J10" s="153">
        <v>0</v>
      </c>
      <c r="K10" s="154">
        <f>E10*J10</f>
        <v>0</v>
      </c>
      <c r="O10" s="145"/>
      <c r="Z10" s="145"/>
      <c r="AA10" s="145">
        <v>1</v>
      </c>
      <c r="AB10" s="145">
        <v>1</v>
      </c>
      <c r="AC10" s="145">
        <v>1</v>
      </c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55">
        <f>G10</f>
        <v>0</v>
      </c>
      <c r="BA10" s="145"/>
      <c r="BB10" s="145"/>
      <c r="BC10" s="145"/>
      <c r="BD10" s="145"/>
      <c r="BE10" s="145"/>
      <c r="BF10" s="145"/>
      <c r="BG10" s="145"/>
      <c r="BH10" s="145"/>
      <c r="BI10" s="145"/>
      <c r="CA10" s="145">
        <v>1</v>
      </c>
      <c r="CB10" s="145">
        <v>1</v>
      </c>
      <c r="CZ10" s="108">
        <v>1</v>
      </c>
    </row>
    <row r="11" spans="1:104">
      <c r="A11" s="146">
        <v>3</v>
      </c>
      <c r="B11" s="147" t="s">
        <v>330</v>
      </c>
      <c r="C11" s="148" t="s">
        <v>331</v>
      </c>
      <c r="D11" s="149" t="s">
        <v>332</v>
      </c>
      <c r="E11" s="150">
        <v>20.467199999999998</v>
      </c>
      <c r="F11" s="151">
        <v>0</v>
      </c>
      <c r="G11" s="152">
        <f>E11*F11</f>
        <v>0</v>
      </c>
      <c r="H11" s="153">
        <v>1</v>
      </c>
      <c r="I11" s="154">
        <f>E11*H11</f>
        <v>20.467199999999998</v>
      </c>
      <c r="J11" s="153"/>
      <c r="K11" s="154">
        <f>E11*J11</f>
        <v>0</v>
      </c>
      <c r="O11" s="145"/>
      <c r="Z11" s="145"/>
      <c r="AA11" s="145">
        <v>3</v>
      </c>
      <c r="AB11" s="145">
        <v>1</v>
      </c>
      <c r="AC11" s="145" t="s">
        <v>330</v>
      </c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55">
        <f>G11</f>
        <v>0</v>
      </c>
      <c r="BA11" s="145"/>
      <c r="BB11" s="145"/>
      <c r="BC11" s="145"/>
      <c r="BD11" s="145"/>
      <c r="BE11" s="145"/>
      <c r="BF11" s="145"/>
      <c r="BG11" s="145"/>
      <c r="BH11" s="145"/>
      <c r="BI11" s="145"/>
      <c r="CA11" s="145">
        <v>3</v>
      </c>
      <c r="CB11" s="145">
        <v>1</v>
      </c>
      <c r="CZ11" s="108">
        <v>1</v>
      </c>
    </row>
    <row r="12" spans="1:104">
      <c r="A12" s="156"/>
      <c r="B12" s="157"/>
      <c r="C12" s="160" t="s">
        <v>446</v>
      </c>
      <c r="D12" s="161"/>
      <c r="E12" s="162">
        <v>20.467199999999998</v>
      </c>
      <c r="F12" s="163"/>
      <c r="G12" s="164"/>
      <c r="H12" s="165"/>
      <c r="I12" s="158"/>
      <c r="J12" s="166"/>
      <c r="K12" s="158"/>
      <c r="M12" s="159" t="s">
        <v>446</v>
      </c>
      <c r="O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67" t="str">
        <f>C11</f>
        <v>Štěrkopísek frakce 0-22 A</v>
      </c>
      <c r="BE12" s="145"/>
      <c r="BF12" s="145"/>
      <c r="BG12" s="145"/>
      <c r="BH12" s="145"/>
      <c r="BI12" s="145"/>
    </row>
    <row r="13" spans="1:104">
      <c r="A13" s="168" t="s">
        <v>50</v>
      </c>
      <c r="B13" s="169" t="s">
        <v>47</v>
      </c>
      <c r="C13" s="170" t="s">
        <v>48</v>
      </c>
      <c r="D13" s="171"/>
      <c r="E13" s="172"/>
      <c r="F13" s="172"/>
      <c r="G13" s="173">
        <f>SUM(G7:G12)</f>
        <v>0</v>
      </c>
      <c r="H13" s="174"/>
      <c r="I13" s="173">
        <f>SUM(I7:I12)</f>
        <v>55.261439999999993</v>
      </c>
      <c r="J13" s="175"/>
      <c r="K13" s="173">
        <f>SUM(K7:K12)</f>
        <v>0</v>
      </c>
      <c r="O13" s="145"/>
      <c r="X13" s="176">
        <f>K13</f>
        <v>0</v>
      </c>
      <c r="Y13" s="176">
        <f>I13</f>
        <v>55.261439999999993</v>
      </c>
      <c r="Z13" s="155">
        <f>G13</f>
        <v>0</v>
      </c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77"/>
      <c r="BB13" s="177"/>
      <c r="BC13" s="177"/>
      <c r="BD13" s="177"/>
      <c r="BE13" s="177"/>
      <c r="BF13" s="177"/>
      <c r="BG13" s="145"/>
      <c r="BH13" s="145"/>
      <c r="BI13" s="145"/>
    </row>
    <row r="14" spans="1:104" ht="14.25" customHeight="1">
      <c r="A14" s="135" t="s">
        <v>46</v>
      </c>
      <c r="B14" s="136" t="s">
        <v>338</v>
      </c>
      <c r="C14" s="137" t="s">
        <v>339</v>
      </c>
      <c r="D14" s="138"/>
      <c r="E14" s="139"/>
      <c r="F14" s="139"/>
      <c r="G14" s="140"/>
      <c r="H14" s="141"/>
      <c r="I14" s="142"/>
      <c r="J14" s="143"/>
      <c r="K14" s="144"/>
      <c r="O14" s="145"/>
    </row>
    <row r="15" spans="1:104">
      <c r="A15" s="146">
        <v>4</v>
      </c>
      <c r="B15" s="147" t="s">
        <v>340</v>
      </c>
      <c r="C15" s="148" t="s">
        <v>341</v>
      </c>
      <c r="D15" s="149" t="s">
        <v>54</v>
      </c>
      <c r="E15" s="150">
        <v>10.233599999999999</v>
      </c>
      <c r="F15" s="151">
        <v>0</v>
      </c>
      <c r="G15" s="152">
        <f>E15*F15</f>
        <v>0</v>
      </c>
      <c r="H15" s="153">
        <v>1.8907700000000001</v>
      </c>
      <c r="I15" s="154">
        <f>E15*H15</f>
        <v>19.349383872000001</v>
      </c>
      <c r="J15" s="153">
        <v>0</v>
      </c>
      <c r="K15" s="154">
        <f>E15*J15</f>
        <v>0</v>
      </c>
      <c r="O15" s="145"/>
      <c r="Z15" s="145"/>
      <c r="AA15" s="145">
        <v>1</v>
      </c>
      <c r="AB15" s="145">
        <v>1</v>
      </c>
      <c r="AC15" s="145">
        <v>1</v>
      </c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55">
        <f>G15</f>
        <v>0</v>
      </c>
      <c r="BA15" s="145"/>
      <c r="BB15" s="145"/>
      <c r="BC15" s="145"/>
      <c r="BD15" s="145"/>
      <c r="BE15" s="145"/>
      <c r="BF15" s="145"/>
      <c r="BG15" s="145"/>
      <c r="BH15" s="145"/>
      <c r="BI15" s="145"/>
      <c r="CA15" s="145">
        <v>1</v>
      </c>
      <c r="CB15" s="145">
        <v>1</v>
      </c>
      <c r="CZ15" s="108">
        <v>1</v>
      </c>
    </row>
    <row r="16" spans="1:104">
      <c r="A16" s="156"/>
      <c r="B16" s="157"/>
      <c r="C16" s="160" t="s">
        <v>447</v>
      </c>
      <c r="D16" s="161"/>
      <c r="E16" s="162">
        <v>10.233599999999999</v>
      </c>
      <c r="F16" s="163"/>
      <c r="G16" s="164"/>
      <c r="H16" s="165"/>
      <c r="I16" s="158"/>
      <c r="J16" s="166"/>
      <c r="K16" s="158"/>
      <c r="M16" s="159" t="s">
        <v>447</v>
      </c>
      <c r="O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67" t="str">
        <f>C15</f>
        <v xml:space="preserve">Lože pod potrubí z kameniva těženého 0 - 4 mm </v>
      </c>
      <c r="BE16" s="145"/>
      <c r="BF16" s="145"/>
      <c r="BG16" s="145"/>
      <c r="BH16" s="145"/>
      <c r="BI16" s="145"/>
    </row>
    <row r="17" spans="1:104">
      <c r="A17" s="168" t="s">
        <v>50</v>
      </c>
      <c r="B17" s="169" t="s">
        <v>338</v>
      </c>
      <c r="C17" s="170" t="s">
        <v>339</v>
      </c>
      <c r="D17" s="171"/>
      <c r="E17" s="172"/>
      <c r="F17" s="172"/>
      <c r="G17" s="173">
        <f>SUM(G14:G16)</f>
        <v>0</v>
      </c>
      <c r="H17" s="174"/>
      <c r="I17" s="173">
        <f>SUM(I14:I16)</f>
        <v>19.349383872000001</v>
      </c>
      <c r="J17" s="175"/>
      <c r="K17" s="173">
        <f>SUM(K14:K16)</f>
        <v>0</v>
      </c>
      <c r="O17" s="145"/>
      <c r="X17" s="176">
        <f>K17</f>
        <v>0</v>
      </c>
      <c r="Y17" s="176">
        <f>I17</f>
        <v>19.349383872000001</v>
      </c>
      <c r="Z17" s="155">
        <f>G17</f>
        <v>0</v>
      </c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77"/>
      <c r="BB17" s="177"/>
      <c r="BC17" s="177"/>
      <c r="BD17" s="177"/>
      <c r="BE17" s="177"/>
      <c r="BF17" s="177"/>
      <c r="BG17" s="145"/>
      <c r="BH17" s="145"/>
      <c r="BI17" s="145"/>
    </row>
    <row r="18" spans="1:104" ht="14.25" customHeight="1">
      <c r="A18" s="135" t="s">
        <v>46</v>
      </c>
      <c r="B18" s="136" t="s">
        <v>345</v>
      </c>
      <c r="C18" s="137" t="s">
        <v>346</v>
      </c>
      <c r="D18" s="138"/>
      <c r="E18" s="139"/>
      <c r="F18" s="139"/>
      <c r="G18" s="140"/>
      <c r="H18" s="141"/>
      <c r="I18" s="142"/>
      <c r="J18" s="143"/>
      <c r="K18" s="144"/>
      <c r="O18" s="145"/>
    </row>
    <row r="19" spans="1:104">
      <c r="A19" s="146">
        <v>5</v>
      </c>
      <c r="B19" s="147" t="s">
        <v>448</v>
      </c>
      <c r="C19" s="148" t="s">
        <v>449</v>
      </c>
      <c r="D19" s="149" t="s">
        <v>356</v>
      </c>
      <c r="E19" s="150">
        <v>10</v>
      </c>
      <c r="F19" s="151">
        <v>0</v>
      </c>
      <c r="G19" s="152">
        <f>E19*F19</f>
        <v>0</v>
      </c>
      <c r="H19" s="153">
        <v>0</v>
      </c>
      <c r="I19" s="154">
        <f>E19*H19</f>
        <v>0</v>
      </c>
      <c r="J19" s="153">
        <v>0</v>
      </c>
      <c r="K19" s="154">
        <f>E19*J19</f>
        <v>0</v>
      </c>
      <c r="O19" s="145"/>
      <c r="Z19" s="145"/>
      <c r="AA19" s="145">
        <v>1</v>
      </c>
      <c r="AB19" s="145">
        <v>1</v>
      </c>
      <c r="AC19" s="145">
        <v>1</v>
      </c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55">
        <f>G19</f>
        <v>0</v>
      </c>
      <c r="BA19" s="145"/>
      <c r="BB19" s="145"/>
      <c r="BC19" s="145"/>
      <c r="BD19" s="145"/>
      <c r="BE19" s="145"/>
      <c r="BF19" s="145"/>
      <c r="BG19" s="145"/>
      <c r="BH19" s="145"/>
      <c r="BI19" s="145"/>
      <c r="CA19" s="145">
        <v>1</v>
      </c>
      <c r="CB19" s="145">
        <v>1</v>
      </c>
      <c r="CZ19" s="108">
        <v>1</v>
      </c>
    </row>
    <row r="20" spans="1:104">
      <c r="A20" s="146">
        <v>6</v>
      </c>
      <c r="B20" s="147" t="s">
        <v>450</v>
      </c>
      <c r="C20" s="148" t="s">
        <v>451</v>
      </c>
      <c r="D20" s="149" t="s">
        <v>356</v>
      </c>
      <c r="E20" s="150">
        <v>1</v>
      </c>
      <c r="F20" s="151">
        <v>0</v>
      </c>
      <c r="G20" s="152">
        <f>E20*F20</f>
        <v>0</v>
      </c>
      <c r="H20" s="153">
        <v>0</v>
      </c>
      <c r="I20" s="154">
        <f>E20*H20</f>
        <v>0</v>
      </c>
      <c r="J20" s="153">
        <v>0</v>
      </c>
      <c r="K20" s="154">
        <f>E20*J20</f>
        <v>0</v>
      </c>
      <c r="O20" s="145"/>
      <c r="Z20" s="145"/>
      <c r="AA20" s="145">
        <v>1</v>
      </c>
      <c r="AB20" s="145">
        <v>1</v>
      </c>
      <c r="AC20" s="145">
        <v>1</v>
      </c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55">
        <f>G20</f>
        <v>0</v>
      </c>
      <c r="BA20" s="145"/>
      <c r="BB20" s="145"/>
      <c r="BC20" s="145"/>
      <c r="BD20" s="145"/>
      <c r="BE20" s="145"/>
      <c r="BF20" s="145"/>
      <c r="BG20" s="145"/>
      <c r="BH20" s="145"/>
      <c r="BI20" s="145"/>
      <c r="CA20" s="145">
        <v>1</v>
      </c>
      <c r="CB20" s="145">
        <v>1</v>
      </c>
      <c r="CZ20" s="108">
        <v>1</v>
      </c>
    </row>
    <row r="21" spans="1:104">
      <c r="A21" s="146">
        <v>7</v>
      </c>
      <c r="B21" s="147" t="s">
        <v>452</v>
      </c>
      <c r="C21" s="148" t="s">
        <v>453</v>
      </c>
      <c r="D21" s="149" t="s">
        <v>356</v>
      </c>
      <c r="E21" s="150">
        <v>4</v>
      </c>
      <c r="F21" s="151">
        <v>0</v>
      </c>
      <c r="G21" s="152">
        <f>E21*F21</f>
        <v>0</v>
      </c>
      <c r="H21" s="153">
        <v>2.2000000000000001E-4</v>
      </c>
      <c r="I21" s="154">
        <f>E21*H21</f>
        <v>8.8000000000000003E-4</v>
      </c>
      <c r="J21" s="153">
        <v>0</v>
      </c>
      <c r="K21" s="154">
        <f>E21*J21</f>
        <v>0</v>
      </c>
      <c r="O21" s="145"/>
      <c r="Z21" s="145"/>
      <c r="AA21" s="145">
        <v>1</v>
      </c>
      <c r="AB21" s="145">
        <v>1</v>
      </c>
      <c r="AC21" s="145">
        <v>1</v>
      </c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55">
        <f>G21</f>
        <v>0</v>
      </c>
      <c r="BA21" s="145"/>
      <c r="BB21" s="145"/>
      <c r="BC21" s="145"/>
      <c r="BD21" s="145"/>
      <c r="BE21" s="145"/>
      <c r="BF21" s="145"/>
      <c r="BG21" s="145"/>
      <c r="BH21" s="145"/>
      <c r="BI21" s="145"/>
      <c r="CA21" s="145">
        <v>1</v>
      </c>
      <c r="CB21" s="145">
        <v>1</v>
      </c>
      <c r="CZ21" s="108">
        <v>1</v>
      </c>
    </row>
    <row r="22" spans="1:104">
      <c r="A22" s="146">
        <v>8</v>
      </c>
      <c r="B22" s="147" t="s">
        <v>454</v>
      </c>
      <c r="C22" s="148" t="s">
        <v>455</v>
      </c>
      <c r="D22" s="149" t="s">
        <v>356</v>
      </c>
      <c r="E22" s="150">
        <v>5</v>
      </c>
      <c r="F22" s="151">
        <v>0</v>
      </c>
      <c r="G22" s="152">
        <f>E22*F22</f>
        <v>0</v>
      </c>
      <c r="H22" s="153">
        <v>4.0999999999999999E-4</v>
      </c>
      <c r="I22" s="154">
        <f>E22*H22</f>
        <v>2.0499999999999997E-3</v>
      </c>
      <c r="J22" s="153">
        <v>0</v>
      </c>
      <c r="K22" s="154">
        <f>E22*J22</f>
        <v>0</v>
      </c>
      <c r="O22" s="145"/>
      <c r="Z22" s="145"/>
      <c r="AA22" s="145">
        <v>1</v>
      </c>
      <c r="AB22" s="145">
        <v>1</v>
      </c>
      <c r="AC22" s="145">
        <v>1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55">
        <f>G22</f>
        <v>0</v>
      </c>
      <c r="BA22" s="145"/>
      <c r="BB22" s="145"/>
      <c r="BC22" s="145"/>
      <c r="BD22" s="145"/>
      <c r="BE22" s="145"/>
      <c r="BF22" s="145"/>
      <c r="BG22" s="145"/>
      <c r="BH22" s="145"/>
      <c r="BI22" s="145"/>
      <c r="CA22" s="145">
        <v>1</v>
      </c>
      <c r="CB22" s="145">
        <v>1</v>
      </c>
      <c r="CZ22" s="108">
        <v>1</v>
      </c>
    </row>
    <row r="23" spans="1:104">
      <c r="A23" s="146">
        <v>9</v>
      </c>
      <c r="B23" s="147" t="s">
        <v>456</v>
      </c>
      <c r="C23" s="148" t="s">
        <v>457</v>
      </c>
      <c r="D23" s="149" t="s">
        <v>356</v>
      </c>
      <c r="E23" s="150">
        <v>10</v>
      </c>
      <c r="F23" s="151">
        <v>0</v>
      </c>
      <c r="G23" s="152">
        <f>E23*F23</f>
        <v>0</v>
      </c>
      <c r="H23" s="153">
        <v>2.7799999999999999E-3</v>
      </c>
      <c r="I23" s="154">
        <f>E23*H23</f>
        <v>2.7799999999999998E-2</v>
      </c>
      <c r="J23" s="153">
        <v>0</v>
      </c>
      <c r="K23" s="154">
        <f>E23*J23</f>
        <v>0</v>
      </c>
      <c r="O23" s="145"/>
      <c r="Z23" s="145"/>
      <c r="AA23" s="145">
        <v>1</v>
      </c>
      <c r="AB23" s="145">
        <v>1</v>
      </c>
      <c r="AC23" s="145">
        <v>1</v>
      </c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55">
        <f>G23</f>
        <v>0</v>
      </c>
      <c r="BA23" s="145"/>
      <c r="BB23" s="145"/>
      <c r="BC23" s="145"/>
      <c r="BD23" s="145"/>
      <c r="BE23" s="145"/>
      <c r="BF23" s="145"/>
      <c r="BG23" s="145"/>
      <c r="BH23" s="145"/>
      <c r="BI23" s="145"/>
      <c r="CA23" s="145">
        <v>1</v>
      </c>
      <c r="CB23" s="145">
        <v>1</v>
      </c>
      <c r="CZ23" s="108">
        <v>1</v>
      </c>
    </row>
    <row r="24" spans="1:104">
      <c r="A24" s="146">
        <v>10</v>
      </c>
      <c r="B24" s="147" t="s">
        <v>458</v>
      </c>
      <c r="C24" s="148" t="s">
        <v>459</v>
      </c>
      <c r="D24" s="149" t="s">
        <v>356</v>
      </c>
      <c r="E24" s="150">
        <v>2</v>
      </c>
      <c r="F24" s="151">
        <v>0</v>
      </c>
      <c r="G24" s="152">
        <f>E24*F24</f>
        <v>0</v>
      </c>
      <c r="H24" s="153">
        <v>2.98E-3</v>
      </c>
      <c r="I24" s="154">
        <f>E24*H24</f>
        <v>5.96E-3</v>
      </c>
      <c r="J24" s="153">
        <v>0</v>
      </c>
      <c r="K24" s="154">
        <f>E24*J24</f>
        <v>0</v>
      </c>
      <c r="O24" s="145"/>
      <c r="Z24" s="145"/>
      <c r="AA24" s="145">
        <v>1</v>
      </c>
      <c r="AB24" s="145">
        <v>1</v>
      </c>
      <c r="AC24" s="145">
        <v>1</v>
      </c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55">
        <f>G24</f>
        <v>0</v>
      </c>
      <c r="BA24" s="145"/>
      <c r="BB24" s="145"/>
      <c r="BC24" s="145"/>
      <c r="BD24" s="145"/>
      <c r="BE24" s="145"/>
      <c r="BF24" s="145"/>
      <c r="BG24" s="145"/>
      <c r="BH24" s="145"/>
      <c r="BI24" s="145"/>
      <c r="CA24" s="145">
        <v>1</v>
      </c>
      <c r="CB24" s="145">
        <v>1</v>
      </c>
      <c r="CZ24" s="108">
        <v>1</v>
      </c>
    </row>
    <row r="25" spans="1:104">
      <c r="A25" s="146">
        <v>11</v>
      </c>
      <c r="B25" s="147" t="s">
        <v>460</v>
      </c>
      <c r="C25" s="148" t="s">
        <v>461</v>
      </c>
      <c r="D25" s="149" t="s">
        <v>356</v>
      </c>
      <c r="E25" s="150">
        <v>2</v>
      </c>
      <c r="F25" s="151">
        <v>0</v>
      </c>
      <c r="G25" s="152">
        <f>E25*F25</f>
        <v>0</v>
      </c>
      <c r="H25" s="153">
        <v>5.0499999999999998E-3</v>
      </c>
      <c r="I25" s="154">
        <f>E25*H25</f>
        <v>1.01E-2</v>
      </c>
      <c r="J25" s="153">
        <v>0</v>
      </c>
      <c r="K25" s="154">
        <f>E25*J25</f>
        <v>0</v>
      </c>
      <c r="O25" s="145"/>
      <c r="Z25" s="145"/>
      <c r="AA25" s="145">
        <v>1</v>
      </c>
      <c r="AB25" s="145">
        <v>1</v>
      </c>
      <c r="AC25" s="145">
        <v>1</v>
      </c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55">
        <f>G25</f>
        <v>0</v>
      </c>
      <c r="BA25" s="145"/>
      <c r="BB25" s="145"/>
      <c r="BC25" s="145"/>
      <c r="BD25" s="145"/>
      <c r="BE25" s="145"/>
      <c r="BF25" s="145"/>
      <c r="BG25" s="145"/>
      <c r="BH25" s="145"/>
      <c r="BI25" s="145"/>
      <c r="CA25" s="145">
        <v>1</v>
      </c>
      <c r="CB25" s="145">
        <v>1</v>
      </c>
      <c r="CZ25" s="108">
        <v>1</v>
      </c>
    </row>
    <row r="26" spans="1:104">
      <c r="A26" s="146">
        <v>12</v>
      </c>
      <c r="B26" s="147" t="s">
        <v>462</v>
      </c>
      <c r="C26" s="148" t="s">
        <v>463</v>
      </c>
      <c r="D26" s="149" t="s">
        <v>356</v>
      </c>
      <c r="E26" s="150">
        <v>1</v>
      </c>
      <c r="F26" s="151">
        <v>0</v>
      </c>
      <c r="G26" s="152">
        <f>E26*F26</f>
        <v>0</v>
      </c>
      <c r="H26" s="153">
        <v>6.4599999999999996E-3</v>
      </c>
      <c r="I26" s="154">
        <f>E26*H26</f>
        <v>6.4599999999999996E-3</v>
      </c>
      <c r="J26" s="153">
        <v>0</v>
      </c>
      <c r="K26" s="154">
        <f>E26*J26</f>
        <v>0</v>
      </c>
      <c r="O26" s="145"/>
      <c r="Z26" s="145"/>
      <c r="AA26" s="145">
        <v>1</v>
      </c>
      <c r="AB26" s="145">
        <v>1</v>
      </c>
      <c r="AC26" s="145">
        <v>1</v>
      </c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55">
        <f>G26</f>
        <v>0</v>
      </c>
      <c r="BA26" s="145"/>
      <c r="BB26" s="145"/>
      <c r="BC26" s="145"/>
      <c r="BD26" s="145"/>
      <c r="BE26" s="145"/>
      <c r="BF26" s="145"/>
      <c r="BG26" s="145"/>
      <c r="BH26" s="145"/>
      <c r="BI26" s="145"/>
      <c r="CA26" s="145">
        <v>1</v>
      </c>
      <c r="CB26" s="145">
        <v>1</v>
      </c>
      <c r="CZ26" s="108">
        <v>1</v>
      </c>
    </row>
    <row r="27" spans="1:104" ht="22.5">
      <c r="A27" s="146">
        <v>13</v>
      </c>
      <c r="B27" s="147" t="s">
        <v>464</v>
      </c>
      <c r="C27" s="148" t="s">
        <v>465</v>
      </c>
      <c r="D27" s="149" t="s">
        <v>292</v>
      </c>
      <c r="E27" s="150">
        <v>45</v>
      </c>
      <c r="F27" s="151">
        <v>0</v>
      </c>
      <c r="G27" s="152">
        <f>E27*F27</f>
        <v>0</v>
      </c>
      <c r="H27" s="153">
        <v>0</v>
      </c>
      <c r="I27" s="154">
        <f>E27*H27</f>
        <v>0</v>
      </c>
      <c r="J27" s="153">
        <v>0</v>
      </c>
      <c r="K27" s="154">
        <f>E27*J27</f>
        <v>0</v>
      </c>
      <c r="O27" s="145"/>
      <c r="Z27" s="145"/>
      <c r="AA27" s="145">
        <v>1</v>
      </c>
      <c r="AB27" s="145">
        <v>1</v>
      </c>
      <c r="AC27" s="145">
        <v>1</v>
      </c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55">
        <f>G27</f>
        <v>0</v>
      </c>
      <c r="BA27" s="145"/>
      <c r="BB27" s="145"/>
      <c r="BC27" s="145"/>
      <c r="BD27" s="145"/>
      <c r="BE27" s="145"/>
      <c r="BF27" s="145"/>
      <c r="BG27" s="145"/>
      <c r="BH27" s="145"/>
      <c r="BI27" s="145"/>
      <c r="CA27" s="145">
        <v>1</v>
      </c>
      <c r="CB27" s="145">
        <v>1</v>
      </c>
      <c r="CZ27" s="108">
        <v>1</v>
      </c>
    </row>
    <row r="28" spans="1:104" ht="22.5">
      <c r="A28" s="146">
        <v>14</v>
      </c>
      <c r="B28" s="147" t="s">
        <v>466</v>
      </c>
      <c r="C28" s="148" t="s">
        <v>467</v>
      </c>
      <c r="D28" s="149" t="s">
        <v>292</v>
      </c>
      <c r="E28" s="150">
        <v>23</v>
      </c>
      <c r="F28" s="151">
        <v>0</v>
      </c>
      <c r="G28" s="152">
        <f>E28*F28</f>
        <v>0</v>
      </c>
      <c r="H28" s="153">
        <v>0</v>
      </c>
      <c r="I28" s="154">
        <f>E28*H28</f>
        <v>0</v>
      </c>
      <c r="J28" s="153">
        <v>0</v>
      </c>
      <c r="K28" s="154">
        <f>E28*J28</f>
        <v>0</v>
      </c>
      <c r="O28" s="145"/>
      <c r="Z28" s="145"/>
      <c r="AA28" s="145">
        <v>1</v>
      </c>
      <c r="AB28" s="145">
        <v>1</v>
      </c>
      <c r="AC28" s="145">
        <v>1</v>
      </c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55">
        <f>G28</f>
        <v>0</v>
      </c>
      <c r="BA28" s="145"/>
      <c r="BB28" s="145"/>
      <c r="BC28" s="145"/>
      <c r="BD28" s="145"/>
      <c r="BE28" s="145"/>
      <c r="BF28" s="145"/>
      <c r="BG28" s="145"/>
      <c r="BH28" s="145"/>
      <c r="BI28" s="145"/>
      <c r="CA28" s="145">
        <v>1</v>
      </c>
      <c r="CB28" s="145">
        <v>1</v>
      </c>
      <c r="CZ28" s="108">
        <v>1</v>
      </c>
    </row>
    <row r="29" spans="1:104" ht="22.5">
      <c r="A29" s="146">
        <v>15</v>
      </c>
      <c r="B29" s="147" t="s">
        <v>468</v>
      </c>
      <c r="C29" s="148" t="s">
        <v>469</v>
      </c>
      <c r="D29" s="149" t="s">
        <v>292</v>
      </c>
      <c r="E29" s="150">
        <v>190</v>
      </c>
      <c r="F29" s="151">
        <v>0</v>
      </c>
      <c r="G29" s="152">
        <f>E29*F29</f>
        <v>0</v>
      </c>
      <c r="H29" s="153">
        <v>0</v>
      </c>
      <c r="I29" s="154">
        <f>E29*H29</f>
        <v>0</v>
      </c>
      <c r="J29" s="153">
        <v>0</v>
      </c>
      <c r="K29" s="154">
        <f>E29*J29</f>
        <v>0</v>
      </c>
      <c r="O29" s="145"/>
      <c r="Z29" s="145"/>
      <c r="AA29" s="145">
        <v>1</v>
      </c>
      <c r="AB29" s="145">
        <v>1</v>
      </c>
      <c r="AC29" s="145">
        <v>1</v>
      </c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55">
        <f>G29</f>
        <v>0</v>
      </c>
      <c r="BA29" s="145"/>
      <c r="BB29" s="145"/>
      <c r="BC29" s="145"/>
      <c r="BD29" s="145"/>
      <c r="BE29" s="145"/>
      <c r="BF29" s="145"/>
      <c r="BG29" s="145"/>
      <c r="BH29" s="145"/>
      <c r="BI29" s="145"/>
      <c r="CA29" s="145">
        <v>1</v>
      </c>
      <c r="CB29" s="145">
        <v>1</v>
      </c>
      <c r="CZ29" s="108">
        <v>1</v>
      </c>
    </row>
    <row r="30" spans="1:104">
      <c r="A30" s="146">
        <v>16</v>
      </c>
      <c r="B30" s="147" t="s">
        <v>470</v>
      </c>
      <c r="C30" s="148" t="s">
        <v>471</v>
      </c>
      <c r="D30" s="149" t="s">
        <v>356</v>
      </c>
      <c r="E30" s="150">
        <v>3</v>
      </c>
      <c r="F30" s="151">
        <v>0</v>
      </c>
      <c r="G30" s="152">
        <f>E30*F30</f>
        <v>0</v>
      </c>
      <c r="H30" s="153">
        <v>2.0000000000000002E-5</v>
      </c>
      <c r="I30" s="154">
        <f>E30*H30</f>
        <v>6.0000000000000008E-5</v>
      </c>
      <c r="J30" s="153">
        <v>0</v>
      </c>
      <c r="K30" s="154">
        <f>E30*J30</f>
        <v>0</v>
      </c>
      <c r="O30" s="145"/>
      <c r="Z30" s="145"/>
      <c r="AA30" s="145">
        <v>1</v>
      </c>
      <c r="AB30" s="145">
        <v>1</v>
      </c>
      <c r="AC30" s="145">
        <v>1</v>
      </c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55">
        <f>G30</f>
        <v>0</v>
      </c>
      <c r="BA30" s="145"/>
      <c r="BB30" s="145"/>
      <c r="BC30" s="145"/>
      <c r="BD30" s="145"/>
      <c r="BE30" s="145"/>
      <c r="BF30" s="145"/>
      <c r="BG30" s="145"/>
      <c r="BH30" s="145"/>
      <c r="BI30" s="145"/>
      <c r="CA30" s="145">
        <v>1</v>
      </c>
      <c r="CB30" s="145">
        <v>1</v>
      </c>
      <c r="CZ30" s="108">
        <v>1</v>
      </c>
    </row>
    <row r="31" spans="1:104">
      <c r="A31" s="146">
        <v>17</v>
      </c>
      <c r="B31" s="147" t="s">
        <v>472</v>
      </c>
      <c r="C31" s="148" t="s">
        <v>473</v>
      </c>
      <c r="D31" s="149" t="s">
        <v>356</v>
      </c>
      <c r="E31" s="150">
        <v>3</v>
      </c>
      <c r="F31" s="151">
        <v>0</v>
      </c>
      <c r="G31" s="152">
        <f>E31*F31</f>
        <v>0</v>
      </c>
      <c r="H31" s="153">
        <v>2.2000000000000001E-4</v>
      </c>
      <c r="I31" s="154">
        <f>E31*H31</f>
        <v>6.6E-4</v>
      </c>
      <c r="J31" s="153">
        <v>0</v>
      </c>
      <c r="K31" s="154">
        <f>E31*J31</f>
        <v>0</v>
      </c>
      <c r="O31" s="145"/>
      <c r="Z31" s="145"/>
      <c r="AA31" s="145">
        <v>1</v>
      </c>
      <c r="AB31" s="145">
        <v>1</v>
      </c>
      <c r="AC31" s="145">
        <v>1</v>
      </c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55">
        <f>G31</f>
        <v>0</v>
      </c>
      <c r="BA31" s="145"/>
      <c r="BB31" s="145"/>
      <c r="BC31" s="145"/>
      <c r="BD31" s="145"/>
      <c r="BE31" s="145"/>
      <c r="BF31" s="145"/>
      <c r="BG31" s="145"/>
      <c r="BH31" s="145"/>
      <c r="BI31" s="145"/>
      <c r="CA31" s="145">
        <v>1</v>
      </c>
      <c r="CB31" s="145">
        <v>1</v>
      </c>
      <c r="CZ31" s="108">
        <v>1</v>
      </c>
    </row>
    <row r="32" spans="1:104">
      <c r="A32" s="146">
        <v>18</v>
      </c>
      <c r="B32" s="147" t="s">
        <v>474</v>
      </c>
      <c r="C32" s="148" t="s">
        <v>475</v>
      </c>
      <c r="D32" s="149" t="s">
        <v>356</v>
      </c>
      <c r="E32" s="150">
        <v>2</v>
      </c>
      <c r="F32" s="151">
        <v>0</v>
      </c>
      <c r="G32" s="152">
        <f>E32*F32</f>
        <v>0</v>
      </c>
      <c r="H32" s="153">
        <v>1.1E-4</v>
      </c>
      <c r="I32" s="154">
        <f>E32*H32</f>
        <v>2.2000000000000001E-4</v>
      </c>
      <c r="J32" s="153">
        <v>0</v>
      </c>
      <c r="K32" s="154">
        <f>E32*J32</f>
        <v>0</v>
      </c>
      <c r="O32" s="145"/>
      <c r="Z32" s="145"/>
      <c r="AA32" s="145">
        <v>1</v>
      </c>
      <c r="AB32" s="145">
        <v>1</v>
      </c>
      <c r="AC32" s="145">
        <v>1</v>
      </c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55">
        <f>G32</f>
        <v>0</v>
      </c>
      <c r="BA32" s="145"/>
      <c r="BB32" s="145"/>
      <c r="BC32" s="145"/>
      <c r="BD32" s="145"/>
      <c r="BE32" s="145"/>
      <c r="BF32" s="145"/>
      <c r="BG32" s="145"/>
      <c r="BH32" s="145"/>
      <c r="BI32" s="145"/>
      <c r="CA32" s="145">
        <v>1</v>
      </c>
      <c r="CB32" s="145">
        <v>1</v>
      </c>
      <c r="CZ32" s="108">
        <v>1</v>
      </c>
    </row>
    <row r="33" spans="1:104">
      <c r="A33" s="146">
        <v>19</v>
      </c>
      <c r="B33" s="147" t="s">
        <v>476</v>
      </c>
      <c r="C33" s="148" t="s">
        <v>477</v>
      </c>
      <c r="D33" s="149" t="s">
        <v>356</v>
      </c>
      <c r="E33" s="150">
        <v>1</v>
      </c>
      <c r="F33" s="151">
        <v>0</v>
      </c>
      <c r="G33" s="152">
        <f>E33*F33</f>
        <v>0</v>
      </c>
      <c r="H33" s="153">
        <v>2.7699999999999999E-3</v>
      </c>
      <c r="I33" s="154">
        <f>E33*H33</f>
        <v>2.7699999999999999E-3</v>
      </c>
      <c r="J33" s="153">
        <v>0</v>
      </c>
      <c r="K33" s="154">
        <f>E33*J33</f>
        <v>0</v>
      </c>
      <c r="O33" s="145"/>
      <c r="Z33" s="145"/>
      <c r="AA33" s="145">
        <v>1</v>
      </c>
      <c r="AB33" s="145">
        <v>1</v>
      </c>
      <c r="AC33" s="145">
        <v>1</v>
      </c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55">
        <f>G33</f>
        <v>0</v>
      </c>
      <c r="BA33" s="145"/>
      <c r="BB33" s="145"/>
      <c r="BC33" s="145"/>
      <c r="BD33" s="145"/>
      <c r="BE33" s="145"/>
      <c r="BF33" s="145"/>
      <c r="BG33" s="145"/>
      <c r="BH33" s="145"/>
      <c r="BI33" s="145"/>
      <c r="CA33" s="145">
        <v>1</v>
      </c>
      <c r="CB33" s="145">
        <v>1</v>
      </c>
      <c r="CZ33" s="108">
        <v>1</v>
      </c>
    </row>
    <row r="34" spans="1:104">
      <c r="A34" s="146">
        <v>20</v>
      </c>
      <c r="B34" s="147" t="s">
        <v>478</v>
      </c>
      <c r="C34" s="148" t="s">
        <v>479</v>
      </c>
      <c r="D34" s="149" t="s">
        <v>356</v>
      </c>
      <c r="E34" s="150">
        <v>3</v>
      </c>
      <c r="F34" s="151">
        <v>0</v>
      </c>
      <c r="G34" s="152">
        <f>E34*F34</f>
        <v>0</v>
      </c>
      <c r="H34" s="153">
        <v>4.0999999999999999E-4</v>
      </c>
      <c r="I34" s="154">
        <f>E34*H34</f>
        <v>1.23E-3</v>
      </c>
      <c r="J34" s="153">
        <v>0</v>
      </c>
      <c r="K34" s="154">
        <f>E34*J34</f>
        <v>0</v>
      </c>
      <c r="O34" s="145"/>
      <c r="Z34" s="145"/>
      <c r="AA34" s="145">
        <v>1</v>
      </c>
      <c r="AB34" s="145">
        <v>1</v>
      </c>
      <c r="AC34" s="145">
        <v>1</v>
      </c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55">
        <f>G34</f>
        <v>0</v>
      </c>
      <c r="BA34" s="145"/>
      <c r="BB34" s="145"/>
      <c r="BC34" s="145"/>
      <c r="BD34" s="145"/>
      <c r="BE34" s="145"/>
      <c r="BF34" s="145"/>
      <c r="BG34" s="145"/>
      <c r="BH34" s="145"/>
      <c r="BI34" s="145"/>
      <c r="CA34" s="145">
        <v>1</v>
      </c>
      <c r="CB34" s="145">
        <v>1</v>
      </c>
      <c r="CZ34" s="108">
        <v>1</v>
      </c>
    </row>
    <row r="35" spans="1:104">
      <c r="A35" s="146">
        <v>21</v>
      </c>
      <c r="B35" s="147" t="s">
        <v>480</v>
      </c>
      <c r="C35" s="148" t="s">
        <v>481</v>
      </c>
      <c r="D35" s="149" t="s">
        <v>356</v>
      </c>
      <c r="E35" s="150">
        <v>1</v>
      </c>
      <c r="F35" s="151">
        <v>0</v>
      </c>
      <c r="G35" s="152">
        <f>E35*F35</f>
        <v>0</v>
      </c>
      <c r="H35" s="153">
        <v>2.7799999999999999E-3</v>
      </c>
      <c r="I35" s="154">
        <f>E35*H35</f>
        <v>2.7799999999999999E-3</v>
      </c>
      <c r="J35" s="153">
        <v>0</v>
      </c>
      <c r="K35" s="154">
        <f>E35*J35</f>
        <v>0</v>
      </c>
      <c r="O35" s="145"/>
      <c r="Z35" s="145"/>
      <c r="AA35" s="145">
        <v>1</v>
      </c>
      <c r="AB35" s="145">
        <v>1</v>
      </c>
      <c r="AC35" s="145">
        <v>1</v>
      </c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55">
        <f>G35</f>
        <v>0</v>
      </c>
      <c r="BA35" s="145"/>
      <c r="BB35" s="145"/>
      <c r="BC35" s="145"/>
      <c r="BD35" s="145"/>
      <c r="BE35" s="145"/>
      <c r="BF35" s="145"/>
      <c r="BG35" s="145"/>
      <c r="BH35" s="145"/>
      <c r="BI35" s="145"/>
      <c r="CA35" s="145">
        <v>1</v>
      </c>
      <c r="CB35" s="145">
        <v>1</v>
      </c>
      <c r="CZ35" s="108">
        <v>1</v>
      </c>
    </row>
    <row r="36" spans="1:104">
      <c r="A36" s="146">
        <v>22</v>
      </c>
      <c r="B36" s="147" t="s">
        <v>482</v>
      </c>
      <c r="C36" s="148" t="s">
        <v>483</v>
      </c>
      <c r="D36" s="149" t="s">
        <v>356</v>
      </c>
      <c r="E36" s="150">
        <v>3</v>
      </c>
      <c r="F36" s="151">
        <v>0</v>
      </c>
      <c r="G36" s="152">
        <f>E36*F36</f>
        <v>0</v>
      </c>
      <c r="H36" s="153">
        <v>0</v>
      </c>
      <c r="I36" s="154">
        <f>E36*H36</f>
        <v>0</v>
      </c>
      <c r="J36" s="153">
        <v>0</v>
      </c>
      <c r="K36" s="154">
        <f>E36*J36</f>
        <v>0</v>
      </c>
      <c r="O36" s="145"/>
      <c r="Z36" s="145"/>
      <c r="AA36" s="145">
        <v>1</v>
      </c>
      <c r="AB36" s="145">
        <v>1</v>
      </c>
      <c r="AC36" s="145">
        <v>1</v>
      </c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55">
        <f>G36</f>
        <v>0</v>
      </c>
      <c r="BA36" s="145"/>
      <c r="BB36" s="145"/>
      <c r="BC36" s="145"/>
      <c r="BD36" s="145"/>
      <c r="BE36" s="145"/>
      <c r="BF36" s="145"/>
      <c r="BG36" s="145"/>
      <c r="BH36" s="145"/>
      <c r="BI36" s="145"/>
      <c r="CA36" s="145">
        <v>1</v>
      </c>
      <c r="CB36" s="145">
        <v>1</v>
      </c>
      <c r="CZ36" s="108">
        <v>1</v>
      </c>
    </row>
    <row r="37" spans="1:104">
      <c r="A37" s="146">
        <v>23</v>
      </c>
      <c r="B37" s="147" t="s">
        <v>484</v>
      </c>
      <c r="C37" s="148" t="s">
        <v>485</v>
      </c>
      <c r="D37" s="149" t="s">
        <v>292</v>
      </c>
      <c r="E37" s="150">
        <v>45</v>
      </c>
      <c r="F37" s="151">
        <v>0</v>
      </c>
      <c r="G37" s="152">
        <f>E37*F37</f>
        <v>0</v>
      </c>
      <c r="H37" s="153">
        <v>0</v>
      </c>
      <c r="I37" s="154">
        <f>E37*H37</f>
        <v>0</v>
      </c>
      <c r="J37" s="153">
        <v>0</v>
      </c>
      <c r="K37" s="154">
        <f>E37*J37</f>
        <v>0</v>
      </c>
      <c r="O37" s="145"/>
      <c r="Z37" s="145"/>
      <c r="AA37" s="145">
        <v>1</v>
      </c>
      <c r="AB37" s="145">
        <v>1</v>
      </c>
      <c r="AC37" s="145">
        <v>1</v>
      </c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55">
        <f>G37</f>
        <v>0</v>
      </c>
      <c r="BA37" s="145"/>
      <c r="BB37" s="145"/>
      <c r="BC37" s="145"/>
      <c r="BD37" s="145"/>
      <c r="BE37" s="145"/>
      <c r="BF37" s="145"/>
      <c r="BG37" s="145"/>
      <c r="BH37" s="145"/>
      <c r="BI37" s="145"/>
      <c r="CA37" s="145">
        <v>1</v>
      </c>
      <c r="CB37" s="145">
        <v>1</v>
      </c>
      <c r="CZ37" s="108">
        <v>1</v>
      </c>
    </row>
    <row r="38" spans="1:104">
      <c r="A38" s="146">
        <v>24</v>
      </c>
      <c r="B38" s="147" t="s">
        <v>486</v>
      </c>
      <c r="C38" s="148" t="s">
        <v>487</v>
      </c>
      <c r="D38" s="149" t="s">
        <v>292</v>
      </c>
      <c r="E38" s="150">
        <v>45</v>
      </c>
      <c r="F38" s="151">
        <v>0</v>
      </c>
      <c r="G38" s="152">
        <f>E38*F38</f>
        <v>0</v>
      </c>
      <c r="H38" s="153">
        <v>0</v>
      </c>
      <c r="I38" s="154">
        <f>E38*H38</f>
        <v>0</v>
      </c>
      <c r="J38" s="153">
        <v>0</v>
      </c>
      <c r="K38" s="154">
        <f>E38*J38</f>
        <v>0</v>
      </c>
      <c r="O38" s="145"/>
      <c r="Z38" s="145"/>
      <c r="AA38" s="145">
        <v>1</v>
      </c>
      <c r="AB38" s="145">
        <v>1</v>
      </c>
      <c r="AC38" s="145">
        <v>1</v>
      </c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55">
        <f>G38</f>
        <v>0</v>
      </c>
      <c r="BA38" s="145"/>
      <c r="BB38" s="145"/>
      <c r="BC38" s="145"/>
      <c r="BD38" s="145"/>
      <c r="BE38" s="145"/>
      <c r="BF38" s="145"/>
      <c r="BG38" s="145"/>
      <c r="BH38" s="145"/>
      <c r="BI38" s="145"/>
      <c r="CA38" s="145">
        <v>1</v>
      </c>
      <c r="CB38" s="145">
        <v>1</v>
      </c>
      <c r="CZ38" s="108">
        <v>1</v>
      </c>
    </row>
    <row r="39" spans="1:104">
      <c r="A39" s="146">
        <v>25</v>
      </c>
      <c r="B39" s="147" t="s">
        <v>488</v>
      </c>
      <c r="C39" s="148" t="s">
        <v>489</v>
      </c>
      <c r="D39" s="149" t="s">
        <v>292</v>
      </c>
      <c r="E39" s="150">
        <v>213</v>
      </c>
      <c r="F39" s="151">
        <v>0</v>
      </c>
      <c r="G39" s="152">
        <f>E39*F39</f>
        <v>0</v>
      </c>
      <c r="H39" s="153">
        <v>0</v>
      </c>
      <c r="I39" s="154">
        <f>E39*H39</f>
        <v>0</v>
      </c>
      <c r="J39" s="153">
        <v>0</v>
      </c>
      <c r="K39" s="154">
        <f>E39*J39</f>
        <v>0</v>
      </c>
      <c r="O39" s="145"/>
      <c r="Z39" s="145"/>
      <c r="AA39" s="145">
        <v>1</v>
      </c>
      <c r="AB39" s="145">
        <v>1</v>
      </c>
      <c r="AC39" s="145">
        <v>1</v>
      </c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55">
        <f>G39</f>
        <v>0</v>
      </c>
      <c r="BA39" s="145"/>
      <c r="BB39" s="145"/>
      <c r="BC39" s="145"/>
      <c r="BD39" s="145"/>
      <c r="BE39" s="145"/>
      <c r="BF39" s="145"/>
      <c r="BG39" s="145"/>
      <c r="BH39" s="145"/>
      <c r="BI39" s="145"/>
      <c r="CA39" s="145">
        <v>1</v>
      </c>
      <c r="CB39" s="145">
        <v>1</v>
      </c>
      <c r="CZ39" s="108">
        <v>1</v>
      </c>
    </row>
    <row r="40" spans="1:104">
      <c r="A40" s="146">
        <v>26</v>
      </c>
      <c r="B40" s="147" t="s">
        <v>490</v>
      </c>
      <c r="C40" s="148" t="s">
        <v>491</v>
      </c>
      <c r="D40" s="149" t="s">
        <v>292</v>
      </c>
      <c r="E40" s="150">
        <v>213</v>
      </c>
      <c r="F40" s="151">
        <v>0</v>
      </c>
      <c r="G40" s="152">
        <f>E40*F40</f>
        <v>0</v>
      </c>
      <c r="H40" s="153">
        <v>0</v>
      </c>
      <c r="I40" s="154">
        <f>E40*H40</f>
        <v>0</v>
      </c>
      <c r="J40" s="153">
        <v>0</v>
      </c>
      <c r="K40" s="154">
        <f>E40*J40</f>
        <v>0</v>
      </c>
      <c r="O40" s="145"/>
      <c r="Z40" s="145"/>
      <c r="AA40" s="145">
        <v>1</v>
      </c>
      <c r="AB40" s="145">
        <v>1</v>
      </c>
      <c r="AC40" s="145">
        <v>1</v>
      </c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55">
        <f>G40</f>
        <v>0</v>
      </c>
      <c r="BA40" s="145"/>
      <c r="BB40" s="145"/>
      <c r="BC40" s="145"/>
      <c r="BD40" s="145"/>
      <c r="BE40" s="145"/>
      <c r="BF40" s="145"/>
      <c r="BG40" s="145"/>
      <c r="BH40" s="145"/>
      <c r="BI40" s="145"/>
      <c r="CA40" s="145">
        <v>1</v>
      </c>
      <c r="CB40" s="145">
        <v>1</v>
      </c>
      <c r="CZ40" s="108">
        <v>1</v>
      </c>
    </row>
    <row r="41" spans="1:104">
      <c r="A41" s="146">
        <v>27</v>
      </c>
      <c r="B41" s="147" t="s">
        <v>492</v>
      </c>
      <c r="C41" s="148" t="s">
        <v>493</v>
      </c>
      <c r="D41" s="149" t="s">
        <v>356</v>
      </c>
      <c r="E41" s="150">
        <v>3</v>
      </c>
      <c r="F41" s="151">
        <v>0</v>
      </c>
      <c r="G41" s="152">
        <f>E41*F41</f>
        <v>0</v>
      </c>
      <c r="H41" s="153">
        <v>0.51066</v>
      </c>
      <c r="I41" s="154">
        <f>E41*H41</f>
        <v>1.5319799999999999</v>
      </c>
      <c r="J41" s="153">
        <v>0</v>
      </c>
      <c r="K41" s="154">
        <f>E41*J41</f>
        <v>0</v>
      </c>
      <c r="O41" s="145"/>
      <c r="Z41" s="145"/>
      <c r="AA41" s="145">
        <v>1</v>
      </c>
      <c r="AB41" s="145">
        <v>1</v>
      </c>
      <c r="AC41" s="145">
        <v>1</v>
      </c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55">
        <f>G41</f>
        <v>0</v>
      </c>
      <c r="BA41" s="145"/>
      <c r="BB41" s="145"/>
      <c r="BC41" s="145"/>
      <c r="BD41" s="145"/>
      <c r="BE41" s="145"/>
      <c r="BF41" s="145"/>
      <c r="BG41" s="145"/>
      <c r="BH41" s="145"/>
      <c r="BI41" s="145"/>
      <c r="CA41" s="145">
        <v>1</v>
      </c>
      <c r="CB41" s="145">
        <v>1</v>
      </c>
      <c r="CZ41" s="108">
        <v>1</v>
      </c>
    </row>
    <row r="42" spans="1:104">
      <c r="A42" s="146">
        <v>28</v>
      </c>
      <c r="B42" s="147" t="s">
        <v>494</v>
      </c>
      <c r="C42" s="148" t="s">
        <v>495</v>
      </c>
      <c r="D42" s="149" t="s">
        <v>356</v>
      </c>
      <c r="E42" s="150">
        <v>10</v>
      </c>
      <c r="F42" s="151">
        <v>0</v>
      </c>
      <c r="G42" s="152">
        <f>E42*F42</f>
        <v>0</v>
      </c>
      <c r="H42" s="153">
        <v>0.12303</v>
      </c>
      <c r="I42" s="154">
        <f>E42*H42</f>
        <v>1.2302999999999999</v>
      </c>
      <c r="J42" s="153">
        <v>0</v>
      </c>
      <c r="K42" s="154">
        <f>E42*J42</f>
        <v>0</v>
      </c>
      <c r="O42" s="145"/>
      <c r="Z42" s="145"/>
      <c r="AA42" s="145">
        <v>1</v>
      </c>
      <c r="AB42" s="145">
        <v>1</v>
      </c>
      <c r="AC42" s="145">
        <v>1</v>
      </c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55">
        <f>G42</f>
        <v>0</v>
      </c>
      <c r="BA42" s="145"/>
      <c r="BB42" s="145"/>
      <c r="BC42" s="145"/>
      <c r="BD42" s="145"/>
      <c r="BE42" s="145"/>
      <c r="BF42" s="145"/>
      <c r="BG42" s="145"/>
      <c r="BH42" s="145"/>
      <c r="BI42" s="145"/>
      <c r="CA42" s="145">
        <v>1</v>
      </c>
      <c r="CB42" s="145">
        <v>1</v>
      </c>
      <c r="CZ42" s="108">
        <v>1</v>
      </c>
    </row>
    <row r="43" spans="1:104">
      <c r="A43" s="146">
        <v>29</v>
      </c>
      <c r="B43" s="147" t="s">
        <v>496</v>
      </c>
      <c r="C43" s="148" t="s">
        <v>497</v>
      </c>
      <c r="D43" s="149" t="s">
        <v>356</v>
      </c>
      <c r="E43" s="150">
        <v>2</v>
      </c>
      <c r="F43" s="151">
        <v>0</v>
      </c>
      <c r="G43" s="152">
        <f>E43*F43</f>
        <v>0</v>
      </c>
      <c r="H43" s="153">
        <v>0.32906000000000002</v>
      </c>
      <c r="I43" s="154">
        <f>E43*H43</f>
        <v>0.65812000000000004</v>
      </c>
      <c r="J43" s="153">
        <v>0</v>
      </c>
      <c r="K43" s="154">
        <f>E43*J43</f>
        <v>0</v>
      </c>
      <c r="O43" s="145"/>
      <c r="Z43" s="145"/>
      <c r="AA43" s="145">
        <v>1</v>
      </c>
      <c r="AB43" s="145">
        <v>1</v>
      </c>
      <c r="AC43" s="145">
        <v>1</v>
      </c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55">
        <f>G43</f>
        <v>0</v>
      </c>
      <c r="BA43" s="145"/>
      <c r="BB43" s="145"/>
      <c r="BC43" s="145"/>
      <c r="BD43" s="145"/>
      <c r="BE43" s="145"/>
      <c r="BF43" s="145"/>
      <c r="BG43" s="145"/>
      <c r="BH43" s="145"/>
      <c r="BI43" s="145"/>
      <c r="CA43" s="145">
        <v>1</v>
      </c>
      <c r="CB43" s="145">
        <v>1</v>
      </c>
      <c r="CZ43" s="108">
        <v>1</v>
      </c>
    </row>
    <row r="44" spans="1:104" ht="22.5">
      <c r="A44" s="146">
        <v>30</v>
      </c>
      <c r="B44" s="147" t="s">
        <v>498</v>
      </c>
      <c r="C44" s="148" t="s">
        <v>400</v>
      </c>
      <c r="D44" s="149" t="s">
        <v>332</v>
      </c>
      <c r="E44" s="150">
        <v>1.2350000000000001</v>
      </c>
      <c r="F44" s="151">
        <v>0</v>
      </c>
      <c r="G44" s="152">
        <f>E44*F44</f>
        <v>0</v>
      </c>
      <c r="H44" s="153">
        <v>0</v>
      </c>
      <c r="I44" s="154">
        <f>E44*H44</f>
        <v>0</v>
      </c>
      <c r="J44" s="153">
        <v>0</v>
      </c>
      <c r="K44" s="154">
        <f>E44*J44</f>
        <v>0</v>
      </c>
      <c r="O44" s="145"/>
      <c r="Z44" s="145"/>
      <c r="AA44" s="145">
        <v>1</v>
      </c>
      <c r="AB44" s="145">
        <v>1</v>
      </c>
      <c r="AC44" s="145">
        <v>1</v>
      </c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55">
        <f>G44</f>
        <v>0</v>
      </c>
      <c r="BA44" s="145"/>
      <c r="BB44" s="145"/>
      <c r="BC44" s="145"/>
      <c r="BD44" s="145"/>
      <c r="BE44" s="145"/>
      <c r="BF44" s="145"/>
      <c r="BG44" s="145"/>
      <c r="BH44" s="145"/>
      <c r="BI44" s="145"/>
      <c r="CA44" s="145">
        <v>1</v>
      </c>
      <c r="CB44" s="145">
        <v>1</v>
      </c>
      <c r="CZ44" s="108">
        <v>1</v>
      </c>
    </row>
    <row r="45" spans="1:104">
      <c r="A45" s="146">
        <v>31</v>
      </c>
      <c r="B45" s="147" t="s">
        <v>499</v>
      </c>
      <c r="C45" s="148" t="s">
        <v>500</v>
      </c>
      <c r="D45" s="149" t="s">
        <v>328</v>
      </c>
      <c r="E45" s="150">
        <v>3</v>
      </c>
      <c r="F45" s="151">
        <v>0</v>
      </c>
      <c r="G45" s="152">
        <f>E45*F45</f>
        <v>0</v>
      </c>
      <c r="H45" s="153">
        <v>0</v>
      </c>
      <c r="I45" s="154">
        <f>E45*H45</f>
        <v>0</v>
      </c>
      <c r="J45" s="153"/>
      <c r="K45" s="154">
        <f>E45*J45</f>
        <v>0</v>
      </c>
      <c r="O45" s="145"/>
      <c r="Z45" s="145"/>
      <c r="AA45" s="145">
        <v>12</v>
      </c>
      <c r="AB45" s="145">
        <v>0</v>
      </c>
      <c r="AC45" s="145">
        <v>1</v>
      </c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55">
        <f>G45</f>
        <v>0</v>
      </c>
      <c r="BA45" s="145"/>
      <c r="BB45" s="145"/>
      <c r="BC45" s="145"/>
      <c r="BD45" s="145"/>
      <c r="BE45" s="145"/>
      <c r="BF45" s="145"/>
      <c r="BG45" s="145"/>
      <c r="BH45" s="145"/>
      <c r="BI45" s="145"/>
      <c r="CA45" s="145">
        <v>12</v>
      </c>
      <c r="CB45" s="145">
        <v>0</v>
      </c>
      <c r="CZ45" s="108">
        <v>1</v>
      </c>
    </row>
    <row r="46" spans="1:104">
      <c r="A46" s="146">
        <v>32</v>
      </c>
      <c r="B46" s="147" t="s">
        <v>501</v>
      </c>
      <c r="C46" s="148" t="s">
        <v>502</v>
      </c>
      <c r="D46" s="149" t="s">
        <v>292</v>
      </c>
      <c r="E46" s="150">
        <v>45</v>
      </c>
      <c r="F46" s="151">
        <v>0</v>
      </c>
      <c r="G46" s="152">
        <f>E46*F46</f>
        <v>0</v>
      </c>
      <c r="H46" s="153">
        <v>0</v>
      </c>
      <c r="I46" s="154">
        <f>E46*H46</f>
        <v>0</v>
      </c>
      <c r="J46" s="153"/>
      <c r="K46" s="154">
        <f>E46*J46</f>
        <v>0</v>
      </c>
      <c r="O46" s="145"/>
      <c r="Z46" s="145"/>
      <c r="AA46" s="145">
        <v>3</v>
      </c>
      <c r="AB46" s="145">
        <v>1</v>
      </c>
      <c r="AC46" s="145" t="s">
        <v>501</v>
      </c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55">
        <f>G46</f>
        <v>0</v>
      </c>
      <c r="BA46" s="145"/>
      <c r="BB46" s="145"/>
      <c r="BC46" s="145"/>
      <c r="BD46" s="145"/>
      <c r="BE46" s="145"/>
      <c r="BF46" s="145"/>
      <c r="BG46" s="145"/>
      <c r="BH46" s="145"/>
      <c r="BI46" s="145"/>
      <c r="CA46" s="145">
        <v>3</v>
      </c>
      <c r="CB46" s="145">
        <v>1</v>
      </c>
      <c r="CZ46" s="108">
        <v>1</v>
      </c>
    </row>
    <row r="47" spans="1:104" ht="22.5">
      <c r="A47" s="146">
        <v>33</v>
      </c>
      <c r="B47" s="147" t="s">
        <v>503</v>
      </c>
      <c r="C47" s="148" t="s">
        <v>504</v>
      </c>
      <c r="D47" s="149" t="s">
        <v>292</v>
      </c>
      <c r="E47" s="150">
        <v>23</v>
      </c>
      <c r="F47" s="151">
        <v>0</v>
      </c>
      <c r="G47" s="152">
        <f>E47*F47</f>
        <v>0</v>
      </c>
      <c r="H47" s="153">
        <v>0</v>
      </c>
      <c r="I47" s="154">
        <f>E47*H47</f>
        <v>0</v>
      </c>
      <c r="J47" s="153"/>
      <c r="K47" s="154">
        <f>E47*J47</f>
        <v>0</v>
      </c>
      <c r="O47" s="145"/>
      <c r="Z47" s="145"/>
      <c r="AA47" s="145">
        <v>3</v>
      </c>
      <c r="AB47" s="145">
        <v>1</v>
      </c>
      <c r="AC47" s="145" t="s">
        <v>503</v>
      </c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55">
        <f>G47</f>
        <v>0</v>
      </c>
      <c r="BA47" s="145"/>
      <c r="BB47" s="145"/>
      <c r="BC47" s="145"/>
      <c r="BD47" s="145"/>
      <c r="BE47" s="145"/>
      <c r="BF47" s="145"/>
      <c r="BG47" s="145"/>
      <c r="BH47" s="145"/>
      <c r="BI47" s="145"/>
      <c r="CA47" s="145">
        <v>3</v>
      </c>
      <c r="CB47" s="145">
        <v>1</v>
      </c>
      <c r="CZ47" s="108">
        <v>1</v>
      </c>
    </row>
    <row r="48" spans="1:104" ht="22.5">
      <c r="A48" s="146">
        <v>34</v>
      </c>
      <c r="B48" s="147" t="s">
        <v>505</v>
      </c>
      <c r="C48" s="148" t="s">
        <v>506</v>
      </c>
      <c r="D48" s="149" t="s">
        <v>292</v>
      </c>
      <c r="E48" s="150">
        <v>190</v>
      </c>
      <c r="F48" s="151">
        <v>0</v>
      </c>
      <c r="G48" s="152">
        <f>E48*F48</f>
        <v>0</v>
      </c>
      <c r="H48" s="153">
        <v>0</v>
      </c>
      <c r="I48" s="154">
        <f>E48*H48</f>
        <v>0</v>
      </c>
      <c r="J48" s="153"/>
      <c r="K48" s="154">
        <f>E48*J48</f>
        <v>0</v>
      </c>
      <c r="O48" s="145"/>
      <c r="Z48" s="145"/>
      <c r="AA48" s="145">
        <v>3</v>
      </c>
      <c r="AB48" s="145">
        <v>1</v>
      </c>
      <c r="AC48" s="145" t="s">
        <v>505</v>
      </c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55">
        <f>G48</f>
        <v>0</v>
      </c>
      <c r="BA48" s="145"/>
      <c r="BB48" s="145"/>
      <c r="BC48" s="145"/>
      <c r="BD48" s="145"/>
      <c r="BE48" s="145"/>
      <c r="BF48" s="145"/>
      <c r="BG48" s="145"/>
      <c r="BH48" s="145"/>
      <c r="BI48" s="145"/>
      <c r="CA48" s="145">
        <v>3</v>
      </c>
      <c r="CB48" s="145">
        <v>1</v>
      </c>
      <c r="CZ48" s="108">
        <v>1</v>
      </c>
    </row>
    <row r="49" spans="1:104">
      <c r="A49" s="146">
        <v>35</v>
      </c>
      <c r="B49" s="147" t="s">
        <v>507</v>
      </c>
      <c r="C49" s="148" t="s">
        <v>508</v>
      </c>
      <c r="D49" s="149" t="s">
        <v>356</v>
      </c>
      <c r="E49" s="150">
        <v>1</v>
      </c>
      <c r="F49" s="151">
        <v>0</v>
      </c>
      <c r="G49" s="152">
        <f>E49*F49</f>
        <v>0</v>
      </c>
      <c r="H49" s="153">
        <v>0</v>
      </c>
      <c r="I49" s="154">
        <f>E49*H49</f>
        <v>0</v>
      </c>
      <c r="J49" s="153"/>
      <c r="K49" s="154">
        <f>E49*J49</f>
        <v>0</v>
      </c>
      <c r="O49" s="145"/>
      <c r="Z49" s="145"/>
      <c r="AA49" s="145">
        <v>3</v>
      </c>
      <c r="AB49" s="145">
        <v>1</v>
      </c>
      <c r="AC49" s="145" t="s">
        <v>507</v>
      </c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55">
        <f>G49</f>
        <v>0</v>
      </c>
      <c r="BA49" s="145"/>
      <c r="BB49" s="145"/>
      <c r="BC49" s="145"/>
      <c r="BD49" s="145"/>
      <c r="BE49" s="145"/>
      <c r="BF49" s="145"/>
      <c r="BG49" s="145"/>
      <c r="BH49" s="145"/>
      <c r="BI49" s="145"/>
      <c r="CA49" s="145">
        <v>3</v>
      </c>
      <c r="CB49" s="145">
        <v>1</v>
      </c>
      <c r="CZ49" s="108">
        <v>1</v>
      </c>
    </row>
    <row r="50" spans="1:104">
      <c r="A50" s="146">
        <v>36</v>
      </c>
      <c r="B50" s="147" t="s">
        <v>509</v>
      </c>
      <c r="C50" s="148" t="s">
        <v>510</v>
      </c>
      <c r="D50" s="149" t="s">
        <v>356</v>
      </c>
      <c r="E50" s="150">
        <v>2</v>
      </c>
      <c r="F50" s="151">
        <v>0</v>
      </c>
      <c r="G50" s="152">
        <f>E50*F50</f>
        <v>0</v>
      </c>
      <c r="H50" s="153">
        <v>0</v>
      </c>
      <c r="I50" s="154">
        <f>E50*H50</f>
        <v>0</v>
      </c>
      <c r="J50" s="153"/>
      <c r="K50" s="154">
        <f>E50*J50</f>
        <v>0</v>
      </c>
      <c r="O50" s="145"/>
      <c r="Z50" s="145"/>
      <c r="AA50" s="145">
        <v>3</v>
      </c>
      <c r="AB50" s="145">
        <v>1</v>
      </c>
      <c r="AC50" s="145" t="s">
        <v>509</v>
      </c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55">
        <f>G50</f>
        <v>0</v>
      </c>
      <c r="BA50" s="145"/>
      <c r="BB50" s="145"/>
      <c r="BC50" s="145"/>
      <c r="BD50" s="145"/>
      <c r="BE50" s="145"/>
      <c r="BF50" s="145"/>
      <c r="BG50" s="145"/>
      <c r="BH50" s="145"/>
      <c r="BI50" s="145"/>
      <c r="CA50" s="145">
        <v>3</v>
      </c>
      <c r="CB50" s="145">
        <v>1</v>
      </c>
      <c r="CZ50" s="108">
        <v>1</v>
      </c>
    </row>
    <row r="51" spans="1:104">
      <c r="A51" s="146">
        <v>37</v>
      </c>
      <c r="B51" s="147" t="s">
        <v>511</v>
      </c>
      <c r="C51" s="148" t="s">
        <v>512</v>
      </c>
      <c r="D51" s="149" t="s">
        <v>356</v>
      </c>
      <c r="E51" s="150">
        <v>3</v>
      </c>
      <c r="F51" s="151">
        <v>0</v>
      </c>
      <c r="G51" s="152">
        <f>E51*F51</f>
        <v>0</v>
      </c>
      <c r="H51" s="153">
        <v>0</v>
      </c>
      <c r="I51" s="154">
        <f>E51*H51</f>
        <v>0</v>
      </c>
      <c r="J51" s="153"/>
      <c r="K51" s="154">
        <f>E51*J51</f>
        <v>0</v>
      </c>
      <c r="O51" s="145"/>
      <c r="Z51" s="145"/>
      <c r="AA51" s="145">
        <v>3</v>
      </c>
      <c r="AB51" s="145">
        <v>1</v>
      </c>
      <c r="AC51" s="145" t="s">
        <v>511</v>
      </c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55">
        <f>G51</f>
        <v>0</v>
      </c>
      <c r="BA51" s="145"/>
      <c r="BB51" s="145"/>
      <c r="BC51" s="145"/>
      <c r="BD51" s="145"/>
      <c r="BE51" s="145"/>
      <c r="BF51" s="145"/>
      <c r="BG51" s="145"/>
      <c r="BH51" s="145"/>
      <c r="BI51" s="145"/>
      <c r="CA51" s="145">
        <v>3</v>
      </c>
      <c r="CB51" s="145">
        <v>1</v>
      </c>
      <c r="CZ51" s="108">
        <v>1</v>
      </c>
    </row>
    <row r="52" spans="1:104">
      <c r="A52" s="146">
        <v>38</v>
      </c>
      <c r="B52" s="147" t="s">
        <v>513</v>
      </c>
      <c r="C52" s="148" t="s">
        <v>514</v>
      </c>
      <c r="D52" s="149" t="s">
        <v>356</v>
      </c>
      <c r="E52" s="150">
        <v>3</v>
      </c>
      <c r="F52" s="151">
        <v>0</v>
      </c>
      <c r="G52" s="152">
        <f>E52*F52</f>
        <v>0</v>
      </c>
      <c r="H52" s="153">
        <v>0</v>
      </c>
      <c r="I52" s="154">
        <f>E52*H52</f>
        <v>0</v>
      </c>
      <c r="J52" s="153"/>
      <c r="K52" s="154">
        <f>E52*J52</f>
        <v>0</v>
      </c>
      <c r="O52" s="145"/>
      <c r="Z52" s="145"/>
      <c r="AA52" s="145">
        <v>3</v>
      </c>
      <c r="AB52" s="145">
        <v>1</v>
      </c>
      <c r="AC52" s="145" t="s">
        <v>513</v>
      </c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55">
        <f>G52</f>
        <v>0</v>
      </c>
      <c r="BA52" s="145"/>
      <c r="BB52" s="145"/>
      <c r="BC52" s="145"/>
      <c r="BD52" s="145"/>
      <c r="BE52" s="145"/>
      <c r="BF52" s="145"/>
      <c r="BG52" s="145"/>
      <c r="BH52" s="145"/>
      <c r="BI52" s="145"/>
      <c r="CA52" s="145">
        <v>3</v>
      </c>
      <c r="CB52" s="145">
        <v>1</v>
      </c>
      <c r="CZ52" s="108">
        <v>1</v>
      </c>
    </row>
    <row r="53" spans="1:104">
      <c r="A53" s="146">
        <v>39</v>
      </c>
      <c r="B53" s="147" t="s">
        <v>515</v>
      </c>
      <c r="C53" s="148" t="s">
        <v>516</v>
      </c>
      <c r="D53" s="149" t="s">
        <v>356</v>
      </c>
      <c r="E53" s="150">
        <v>1</v>
      </c>
      <c r="F53" s="151">
        <v>0</v>
      </c>
      <c r="G53" s="152">
        <f>E53*F53</f>
        <v>0</v>
      </c>
      <c r="H53" s="153">
        <v>0</v>
      </c>
      <c r="I53" s="154">
        <f>E53*H53</f>
        <v>0</v>
      </c>
      <c r="J53" s="153"/>
      <c r="K53" s="154">
        <f>E53*J53</f>
        <v>0</v>
      </c>
      <c r="O53" s="145"/>
      <c r="Z53" s="145"/>
      <c r="AA53" s="145">
        <v>3</v>
      </c>
      <c r="AB53" s="145">
        <v>1</v>
      </c>
      <c r="AC53" s="145" t="s">
        <v>515</v>
      </c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55">
        <f>G53</f>
        <v>0</v>
      </c>
      <c r="BA53" s="145"/>
      <c r="BB53" s="145"/>
      <c r="BC53" s="145"/>
      <c r="BD53" s="145"/>
      <c r="BE53" s="145"/>
      <c r="BF53" s="145"/>
      <c r="BG53" s="145"/>
      <c r="BH53" s="145"/>
      <c r="BI53" s="145"/>
      <c r="CA53" s="145">
        <v>3</v>
      </c>
      <c r="CB53" s="145">
        <v>1</v>
      </c>
      <c r="CZ53" s="108">
        <v>1</v>
      </c>
    </row>
    <row r="54" spans="1:104">
      <c r="A54" s="146">
        <v>40</v>
      </c>
      <c r="B54" s="147" t="s">
        <v>517</v>
      </c>
      <c r="C54" s="148" t="s">
        <v>518</v>
      </c>
      <c r="D54" s="149" t="s">
        <v>356</v>
      </c>
      <c r="E54" s="150">
        <v>7</v>
      </c>
      <c r="F54" s="151">
        <v>0</v>
      </c>
      <c r="G54" s="152">
        <f>E54*F54</f>
        <v>0</v>
      </c>
      <c r="H54" s="153">
        <v>0</v>
      </c>
      <c r="I54" s="154">
        <f>E54*H54</f>
        <v>0</v>
      </c>
      <c r="J54" s="153"/>
      <c r="K54" s="154">
        <f>E54*J54</f>
        <v>0</v>
      </c>
      <c r="O54" s="145"/>
      <c r="Z54" s="145"/>
      <c r="AA54" s="145">
        <v>3</v>
      </c>
      <c r="AB54" s="145">
        <v>1</v>
      </c>
      <c r="AC54" s="145" t="s">
        <v>517</v>
      </c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55">
        <f>G54</f>
        <v>0</v>
      </c>
      <c r="BA54" s="145"/>
      <c r="BB54" s="145"/>
      <c r="BC54" s="145"/>
      <c r="BD54" s="145"/>
      <c r="BE54" s="145"/>
      <c r="BF54" s="145"/>
      <c r="BG54" s="145"/>
      <c r="BH54" s="145"/>
      <c r="BI54" s="145"/>
      <c r="CA54" s="145">
        <v>3</v>
      </c>
      <c r="CB54" s="145">
        <v>1</v>
      </c>
      <c r="CZ54" s="108">
        <v>1</v>
      </c>
    </row>
    <row r="55" spans="1:104">
      <c r="A55" s="146">
        <v>41</v>
      </c>
      <c r="B55" s="147" t="s">
        <v>519</v>
      </c>
      <c r="C55" s="148" t="s">
        <v>520</v>
      </c>
      <c r="D55" s="149" t="s">
        <v>356</v>
      </c>
      <c r="E55" s="150">
        <v>7</v>
      </c>
      <c r="F55" s="151">
        <v>0</v>
      </c>
      <c r="G55" s="152">
        <f>E55*F55</f>
        <v>0</v>
      </c>
      <c r="H55" s="153">
        <v>0</v>
      </c>
      <c r="I55" s="154">
        <f>E55*H55</f>
        <v>0</v>
      </c>
      <c r="J55" s="153"/>
      <c r="K55" s="154">
        <f>E55*J55</f>
        <v>0</v>
      </c>
      <c r="O55" s="145"/>
      <c r="Z55" s="145"/>
      <c r="AA55" s="145">
        <v>3</v>
      </c>
      <c r="AB55" s="145">
        <v>1</v>
      </c>
      <c r="AC55" s="145" t="s">
        <v>519</v>
      </c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55">
        <f>G55</f>
        <v>0</v>
      </c>
      <c r="BA55" s="145"/>
      <c r="BB55" s="145"/>
      <c r="BC55" s="145"/>
      <c r="BD55" s="145"/>
      <c r="BE55" s="145"/>
      <c r="BF55" s="145"/>
      <c r="BG55" s="145"/>
      <c r="BH55" s="145"/>
      <c r="BI55" s="145"/>
      <c r="CA55" s="145">
        <v>3</v>
      </c>
      <c r="CB55" s="145">
        <v>1</v>
      </c>
      <c r="CZ55" s="108">
        <v>1</v>
      </c>
    </row>
    <row r="56" spans="1:104">
      <c r="A56" s="146">
        <v>42</v>
      </c>
      <c r="B56" s="147" t="s">
        <v>521</v>
      </c>
      <c r="C56" s="148" t="s">
        <v>522</v>
      </c>
      <c r="D56" s="149" t="s">
        <v>356</v>
      </c>
      <c r="E56" s="150">
        <v>1</v>
      </c>
      <c r="F56" s="151">
        <v>0</v>
      </c>
      <c r="G56" s="152">
        <f>E56*F56</f>
        <v>0</v>
      </c>
      <c r="H56" s="153">
        <v>0</v>
      </c>
      <c r="I56" s="154">
        <f>E56*H56</f>
        <v>0</v>
      </c>
      <c r="J56" s="153"/>
      <c r="K56" s="154">
        <f>E56*J56</f>
        <v>0</v>
      </c>
      <c r="O56" s="145"/>
      <c r="Z56" s="145"/>
      <c r="AA56" s="145">
        <v>3</v>
      </c>
      <c r="AB56" s="145">
        <v>1</v>
      </c>
      <c r="AC56" s="145" t="s">
        <v>521</v>
      </c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55">
        <f>G56</f>
        <v>0</v>
      </c>
      <c r="BA56" s="145"/>
      <c r="BB56" s="145"/>
      <c r="BC56" s="145"/>
      <c r="BD56" s="145"/>
      <c r="BE56" s="145"/>
      <c r="BF56" s="145"/>
      <c r="BG56" s="145"/>
      <c r="BH56" s="145"/>
      <c r="BI56" s="145"/>
      <c r="CA56" s="145">
        <v>3</v>
      </c>
      <c r="CB56" s="145">
        <v>1</v>
      </c>
      <c r="CZ56" s="108">
        <v>1</v>
      </c>
    </row>
    <row r="57" spans="1:104">
      <c r="A57" s="146">
        <v>43</v>
      </c>
      <c r="B57" s="147" t="s">
        <v>523</v>
      </c>
      <c r="C57" s="148" t="s">
        <v>524</v>
      </c>
      <c r="D57" s="149" t="s">
        <v>356</v>
      </c>
      <c r="E57" s="150">
        <v>1</v>
      </c>
      <c r="F57" s="151">
        <v>0</v>
      </c>
      <c r="G57" s="152">
        <f>E57*F57</f>
        <v>0</v>
      </c>
      <c r="H57" s="153">
        <v>0</v>
      </c>
      <c r="I57" s="154">
        <f>E57*H57</f>
        <v>0</v>
      </c>
      <c r="J57" s="153"/>
      <c r="K57" s="154">
        <f>E57*J57</f>
        <v>0</v>
      </c>
      <c r="O57" s="145"/>
      <c r="Z57" s="145"/>
      <c r="AA57" s="145">
        <v>3</v>
      </c>
      <c r="AB57" s="145">
        <v>1</v>
      </c>
      <c r="AC57" s="145" t="s">
        <v>523</v>
      </c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55">
        <f>G57</f>
        <v>0</v>
      </c>
      <c r="BA57" s="145"/>
      <c r="BB57" s="145"/>
      <c r="BC57" s="145"/>
      <c r="BD57" s="145"/>
      <c r="BE57" s="145"/>
      <c r="BF57" s="145"/>
      <c r="BG57" s="145"/>
      <c r="BH57" s="145"/>
      <c r="BI57" s="145"/>
      <c r="CA57" s="145">
        <v>3</v>
      </c>
      <c r="CB57" s="145">
        <v>1</v>
      </c>
      <c r="CZ57" s="108">
        <v>1</v>
      </c>
    </row>
    <row r="58" spans="1:104">
      <c r="A58" s="146">
        <v>44</v>
      </c>
      <c r="B58" s="147" t="s">
        <v>525</v>
      </c>
      <c r="C58" s="148" t="s">
        <v>526</v>
      </c>
      <c r="D58" s="149" t="s">
        <v>356</v>
      </c>
      <c r="E58" s="150">
        <v>4</v>
      </c>
      <c r="F58" s="151">
        <v>0</v>
      </c>
      <c r="G58" s="152">
        <f>E58*F58</f>
        <v>0</v>
      </c>
      <c r="H58" s="153">
        <v>0</v>
      </c>
      <c r="I58" s="154">
        <f>E58*H58</f>
        <v>0</v>
      </c>
      <c r="J58" s="153"/>
      <c r="K58" s="154">
        <f>E58*J58</f>
        <v>0</v>
      </c>
      <c r="O58" s="145"/>
      <c r="Z58" s="145"/>
      <c r="AA58" s="145">
        <v>3</v>
      </c>
      <c r="AB58" s="145">
        <v>1</v>
      </c>
      <c r="AC58" s="145" t="s">
        <v>525</v>
      </c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55">
        <f>G58</f>
        <v>0</v>
      </c>
      <c r="BA58" s="145"/>
      <c r="BB58" s="145"/>
      <c r="BC58" s="145"/>
      <c r="BD58" s="145"/>
      <c r="BE58" s="145"/>
      <c r="BF58" s="145"/>
      <c r="BG58" s="145"/>
      <c r="BH58" s="145"/>
      <c r="BI58" s="145"/>
      <c r="CA58" s="145">
        <v>3</v>
      </c>
      <c r="CB58" s="145">
        <v>1</v>
      </c>
      <c r="CZ58" s="108">
        <v>1</v>
      </c>
    </row>
    <row r="59" spans="1:104">
      <c r="A59" s="146">
        <v>45</v>
      </c>
      <c r="B59" s="147" t="s">
        <v>527</v>
      </c>
      <c r="C59" s="148" t="s">
        <v>528</v>
      </c>
      <c r="D59" s="149" t="s">
        <v>356</v>
      </c>
      <c r="E59" s="150">
        <v>6</v>
      </c>
      <c r="F59" s="151">
        <v>0</v>
      </c>
      <c r="G59" s="152">
        <f>E59*F59</f>
        <v>0</v>
      </c>
      <c r="H59" s="153">
        <v>0</v>
      </c>
      <c r="I59" s="154">
        <f>E59*H59</f>
        <v>0</v>
      </c>
      <c r="J59" s="153"/>
      <c r="K59" s="154">
        <f>E59*J59</f>
        <v>0</v>
      </c>
      <c r="O59" s="145"/>
      <c r="Z59" s="145"/>
      <c r="AA59" s="145">
        <v>3</v>
      </c>
      <c r="AB59" s="145">
        <v>1</v>
      </c>
      <c r="AC59" s="145" t="s">
        <v>527</v>
      </c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55">
        <f>G59</f>
        <v>0</v>
      </c>
      <c r="BA59" s="145"/>
      <c r="BB59" s="145"/>
      <c r="BC59" s="145"/>
      <c r="BD59" s="145"/>
      <c r="BE59" s="145"/>
      <c r="BF59" s="145"/>
      <c r="BG59" s="145"/>
      <c r="BH59" s="145"/>
      <c r="BI59" s="145"/>
      <c r="CA59" s="145">
        <v>3</v>
      </c>
      <c r="CB59" s="145">
        <v>1</v>
      </c>
      <c r="CZ59" s="108">
        <v>1</v>
      </c>
    </row>
    <row r="60" spans="1:104">
      <c r="A60" s="146">
        <v>46</v>
      </c>
      <c r="B60" s="147" t="s">
        <v>529</v>
      </c>
      <c r="C60" s="148" t="s">
        <v>530</v>
      </c>
      <c r="D60" s="149" t="s">
        <v>356</v>
      </c>
      <c r="E60" s="150">
        <v>1</v>
      </c>
      <c r="F60" s="151">
        <v>0</v>
      </c>
      <c r="G60" s="152">
        <f>E60*F60</f>
        <v>0</v>
      </c>
      <c r="H60" s="153">
        <v>0</v>
      </c>
      <c r="I60" s="154">
        <f>E60*H60</f>
        <v>0</v>
      </c>
      <c r="J60" s="153"/>
      <c r="K60" s="154">
        <f>E60*J60</f>
        <v>0</v>
      </c>
      <c r="O60" s="145"/>
      <c r="Z60" s="145"/>
      <c r="AA60" s="145">
        <v>3</v>
      </c>
      <c r="AB60" s="145">
        <v>1</v>
      </c>
      <c r="AC60" s="145" t="s">
        <v>529</v>
      </c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55">
        <f>G60</f>
        <v>0</v>
      </c>
      <c r="BA60" s="145"/>
      <c r="BB60" s="145"/>
      <c r="BC60" s="145"/>
      <c r="BD60" s="145"/>
      <c r="BE60" s="145"/>
      <c r="BF60" s="145"/>
      <c r="BG60" s="145"/>
      <c r="BH60" s="145"/>
      <c r="BI60" s="145"/>
      <c r="CA60" s="145">
        <v>3</v>
      </c>
      <c r="CB60" s="145">
        <v>1</v>
      </c>
      <c r="CZ60" s="108">
        <v>1</v>
      </c>
    </row>
    <row r="61" spans="1:104">
      <c r="A61" s="146">
        <v>47</v>
      </c>
      <c r="B61" s="147" t="s">
        <v>531</v>
      </c>
      <c r="C61" s="148" t="s">
        <v>532</v>
      </c>
      <c r="D61" s="149" t="s">
        <v>356</v>
      </c>
      <c r="E61" s="150">
        <v>1</v>
      </c>
      <c r="F61" s="151">
        <v>0</v>
      </c>
      <c r="G61" s="152">
        <f>E61*F61</f>
        <v>0</v>
      </c>
      <c r="H61" s="153">
        <v>0</v>
      </c>
      <c r="I61" s="154">
        <f>E61*H61</f>
        <v>0</v>
      </c>
      <c r="J61" s="153"/>
      <c r="K61" s="154">
        <f>E61*J61</f>
        <v>0</v>
      </c>
      <c r="O61" s="145"/>
      <c r="Z61" s="145"/>
      <c r="AA61" s="145">
        <v>3</v>
      </c>
      <c r="AB61" s="145">
        <v>1</v>
      </c>
      <c r="AC61" s="145" t="s">
        <v>531</v>
      </c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55">
        <f>G61</f>
        <v>0</v>
      </c>
      <c r="BA61" s="145"/>
      <c r="BB61" s="145"/>
      <c r="BC61" s="145"/>
      <c r="BD61" s="145"/>
      <c r="BE61" s="145"/>
      <c r="BF61" s="145"/>
      <c r="BG61" s="145"/>
      <c r="BH61" s="145"/>
      <c r="BI61" s="145"/>
      <c r="CA61" s="145">
        <v>3</v>
      </c>
      <c r="CB61" s="145">
        <v>1</v>
      </c>
      <c r="CZ61" s="108">
        <v>1</v>
      </c>
    </row>
    <row r="62" spans="1:104">
      <c r="A62" s="146">
        <v>48</v>
      </c>
      <c r="B62" s="147" t="s">
        <v>533</v>
      </c>
      <c r="C62" s="148" t="s">
        <v>534</v>
      </c>
      <c r="D62" s="149" t="s">
        <v>356</v>
      </c>
      <c r="E62" s="150">
        <v>1</v>
      </c>
      <c r="F62" s="151">
        <v>0</v>
      </c>
      <c r="G62" s="152">
        <f>E62*F62</f>
        <v>0</v>
      </c>
      <c r="H62" s="153">
        <v>0</v>
      </c>
      <c r="I62" s="154">
        <f>E62*H62</f>
        <v>0</v>
      </c>
      <c r="J62" s="153"/>
      <c r="K62" s="154">
        <f>E62*J62</f>
        <v>0</v>
      </c>
      <c r="O62" s="145"/>
      <c r="Z62" s="145"/>
      <c r="AA62" s="145">
        <v>3</v>
      </c>
      <c r="AB62" s="145">
        <v>1</v>
      </c>
      <c r="AC62" s="145" t="s">
        <v>533</v>
      </c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55">
        <f>G62</f>
        <v>0</v>
      </c>
      <c r="BA62" s="145"/>
      <c r="BB62" s="145"/>
      <c r="BC62" s="145"/>
      <c r="BD62" s="145"/>
      <c r="BE62" s="145"/>
      <c r="BF62" s="145"/>
      <c r="BG62" s="145"/>
      <c r="BH62" s="145"/>
      <c r="BI62" s="145"/>
      <c r="CA62" s="145">
        <v>3</v>
      </c>
      <c r="CB62" s="145">
        <v>1</v>
      </c>
      <c r="CZ62" s="108">
        <v>1</v>
      </c>
    </row>
    <row r="63" spans="1:104">
      <c r="A63" s="146">
        <v>49</v>
      </c>
      <c r="B63" s="147" t="s">
        <v>535</v>
      </c>
      <c r="C63" s="148" t="s">
        <v>536</v>
      </c>
      <c r="D63" s="149" t="s">
        <v>356</v>
      </c>
      <c r="E63" s="150">
        <v>2</v>
      </c>
      <c r="F63" s="151">
        <v>0</v>
      </c>
      <c r="G63" s="152">
        <f>E63*F63</f>
        <v>0</v>
      </c>
      <c r="H63" s="153">
        <v>0</v>
      </c>
      <c r="I63" s="154">
        <f>E63*H63</f>
        <v>0</v>
      </c>
      <c r="J63" s="153"/>
      <c r="K63" s="154">
        <f>E63*J63</f>
        <v>0</v>
      </c>
      <c r="O63" s="145"/>
      <c r="Z63" s="145"/>
      <c r="AA63" s="145">
        <v>3</v>
      </c>
      <c r="AB63" s="145">
        <v>1</v>
      </c>
      <c r="AC63" s="145" t="s">
        <v>535</v>
      </c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55">
        <f>G63</f>
        <v>0</v>
      </c>
      <c r="BA63" s="145"/>
      <c r="BB63" s="145"/>
      <c r="BC63" s="145"/>
      <c r="BD63" s="145"/>
      <c r="BE63" s="145"/>
      <c r="BF63" s="145"/>
      <c r="BG63" s="145"/>
      <c r="BH63" s="145"/>
      <c r="BI63" s="145"/>
      <c r="CA63" s="145">
        <v>3</v>
      </c>
      <c r="CB63" s="145">
        <v>1</v>
      </c>
      <c r="CZ63" s="108">
        <v>1</v>
      </c>
    </row>
    <row r="64" spans="1:104">
      <c r="A64" s="146">
        <v>50</v>
      </c>
      <c r="B64" s="147" t="s">
        <v>537</v>
      </c>
      <c r="C64" s="148" t="s">
        <v>538</v>
      </c>
      <c r="D64" s="149" t="s">
        <v>356</v>
      </c>
      <c r="E64" s="150">
        <v>3</v>
      </c>
      <c r="F64" s="151">
        <v>0</v>
      </c>
      <c r="G64" s="152">
        <f>E64*F64</f>
        <v>0</v>
      </c>
      <c r="H64" s="153">
        <v>0</v>
      </c>
      <c r="I64" s="154">
        <f>E64*H64</f>
        <v>0</v>
      </c>
      <c r="J64" s="153"/>
      <c r="K64" s="154">
        <f>E64*J64</f>
        <v>0</v>
      </c>
      <c r="O64" s="145"/>
      <c r="Z64" s="145"/>
      <c r="AA64" s="145">
        <v>3</v>
      </c>
      <c r="AB64" s="145">
        <v>1</v>
      </c>
      <c r="AC64" s="145" t="s">
        <v>537</v>
      </c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55">
        <f>G64</f>
        <v>0</v>
      </c>
      <c r="BA64" s="145"/>
      <c r="BB64" s="145"/>
      <c r="BC64" s="145"/>
      <c r="BD64" s="145"/>
      <c r="BE64" s="145"/>
      <c r="BF64" s="145"/>
      <c r="BG64" s="145"/>
      <c r="BH64" s="145"/>
      <c r="BI64" s="145"/>
      <c r="CA64" s="145">
        <v>3</v>
      </c>
      <c r="CB64" s="145">
        <v>1</v>
      </c>
      <c r="CZ64" s="108">
        <v>1</v>
      </c>
    </row>
    <row r="65" spans="1:104">
      <c r="A65" s="146">
        <v>51</v>
      </c>
      <c r="B65" s="147" t="s">
        <v>539</v>
      </c>
      <c r="C65" s="148" t="s">
        <v>540</v>
      </c>
      <c r="D65" s="149" t="s">
        <v>356</v>
      </c>
      <c r="E65" s="150">
        <v>1</v>
      </c>
      <c r="F65" s="151">
        <v>0</v>
      </c>
      <c r="G65" s="152">
        <f>E65*F65</f>
        <v>0</v>
      </c>
      <c r="H65" s="153">
        <v>0</v>
      </c>
      <c r="I65" s="154">
        <f>E65*H65</f>
        <v>0</v>
      </c>
      <c r="J65" s="153"/>
      <c r="K65" s="154">
        <f>E65*J65</f>
        <v>0</v>
      </c>
      <c r="O65" s="145"/>
      <c r="Z65" s="145"/>
      <c r="AA65" s="145">
        <v>3</v>
      </c>
      <c r="AB65" s="145">
        <v>1</v>
      </c>
      <c r="AC65" s="145" t="s">
        <v>539</v>
      </c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55">
        <f>G65</f>
        <v>0</v>
      </c>
      <c r="BA65" s="145"/>
      <c r="BB65" s="145"/>
      <c r="BC65" s="145"/>
      <c r="BD65" s="145"/>
      <c r="BE65" s="145"/>
      <c r="BF65" s="145"/>
      <c r="BG65" s="145"/>
      <c r="BH65" s="145"/>
      <c r="BI65" s="145"/>
      <c r="CA65" s="145">
        <v>3</v>
      </c>
      <c r="CB65" s="145">
        <v>1</v>
      </c>
      <c r="CZ65" s="108">
        <v>1</v>
      </c>
    </row>
    <row r="66" spans="1:104">
      <c r="A66" s="146">
        <v>52</v>
      </c>
      <c r="B66" s="147" t="s">
        <v>541</v>
      </c>
      <c r="C66" s="148" t="s">
        <v>542</v>
      </c>
      <c r="D66" s="149" t="s">
        <v>356</v>
      </c>
      <c r="E66" s="150">
        <v>2</v>
      </c>
      <c r="F66" s="151">
        <v>0</v>
      </c>
      <c r="G66" s="152">
        <f>E66*F66</f>
        <v>0</v>
      </c>
      <c r="H66" s="153">
        <v>0</v>
      </c>
      <c r="I66" s="154">
        <f>E66*H66</f>
        <v>0</v>
      </c>
      <c r="J66" s="153"/>
      <c r="K66" s="154">
        <f>E66*J66</f>
        <v>0</v>
      </c>
      <c r="O66" s="145"/>
      <c r="Z66" s="145"/>
      <c r="AA66" s="145">
        <v>3</v>
      </c>
      <c r="AB66" s="145">
        <v>1</v>
      </c>
      <c r="AC66" s="145" t="s">
        <v>541</v>
      </c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55">
        <f>G66</f>
        <v>0</v>
      </c>
      <c r="BA66" s="145"/>
      <c r="BB66" s="145"/>
      <c r="BC66" s="145"/>
      <c r="BD66" s="145"/>
      <c r="BE66" s="145"/>
      <c r="BF66" s="145"/>
      <c r="BG66" s="145"/>
      <c r="BH66" s="145"/>
      <c r="BI66" s="145"/>
      <c r="CA66" s="145">
        <v>3</v>
      </c>
      <c r="CB66" s="145">
        <v>1</v>
      </c>
      <c r="CZ66" s="108">
        <v>1</v>
      </c>
    </row>
    <row r="67" spans="1:104">
      <c r="A67" s="146">
        <v>53</v>
      </c>
      <c r="B67" s="147" t="s">
        <v>543</v>
      </c>
      <c r="C67" s="148" t="s">
        <v>544</v>
      </c>
      <c r="D67" s="149" t="s">
        <v>356</v>
      </c>
      <c r="E67" s="150">
        <v>2</v>
      </c>
      <c r="F67" s="151">
        <v>0</v>
      </c>
      <c r="G67" s="152">
        <f>E67*F67</f>
        <v>0</v>
      </c>
      <c r="H67" s="153">
        <v>0</v>
      </c>
      <c r="I67" s="154">
        <f>E67*H67</f>
        <v>0</v>
      </c>
      <c r="J67" s="153"/>
      <c r="K67" s="154">
        <f>E67*J67</f>
        <v>0</v>
      </c>
      <c r="O67" s="145"/>
      <c r="Z67" s="145"/>
      <c r="AA67" s="145">
        <v>3</v>
      </c>
      <c r="AB67" s="145">
        <v>1</v>
      </c>
      <c r="AC67" s="145" t="s">
        <v>543</v>
      </c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55">
        <f>G67</f>
        <v>0</v>
      </c>
      <c r="BA67" s="145"/>
      <c r="BB67" s="145"/>
      <c r="BC67" s="145"/>
      <c r="BD67" s="145"/>
      <c r="BE67" s="145"/>
      <c r="BF67" s="145"/>
      <c r="BG67" s="145"/>
      <c r="BH67" s="145"/>
      <c r="BI67" s="145"/>
      <c r="CA67" s="145">
        <v>3</v>
      </c>
      <c r="CB67" s="145">
        <v>1</v>
      </c>
      <c r="CZ67" s="108">
        <v>1</v>
      </c>
    </row>
    <row r="68" spans="1:104">
      <c r="A68" s="146">
        <v>54</v>
      </c>
      <c r="B68" s="147" t="s">
        <v>545</v>
      </c>
      <c r="C68" s="148" t="s">
        <v>546</v>
      </c>
      <c r="D68" s="149" t="s">
        <v>356</v>
      </c>
      <c r="E68" s="150">
        <v>1</v>
      </c>
      <c r="F68" s="151">
        <v>0</v>
      </c>
      <c r="G68" s="152">
        <f>E68*F68</f>
        <v>0</v>
      </c>
      <c r="H68" s="153">
        <v>0</v>
      </c>
      <c r="I68" s="154">
        <f>E68*H68</f>
        <v>0</v>
      </c>
      <c r="J68" s="153"/>
      <c r="K68" s="154">
        <f>E68*J68</f>
        <v>0</v>
      </c>
      <c r="O68" s="145"/>
      <c r="Z68" s="145"/>
      <c r="AA68" s="145">
        <v>3</v>
      </c>
      <c r="AB68" s="145">
        <v>1</v>
      </c>
      <c r="AC68" s="145" t="s">
        <v>545</v>
      </c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55">
        <f>G68</f>
        <v>0</v>
      </c>
      <c r="BA68" s="145"/>
      <c r="BB68" s="145"/>
      <c r="BC68" s="145"/>
      <c r="BD68" s="145"/>
      <c r="BE68" s="145"/>
      <c r="BF68" s="145"/>
      <c r="BG68" s="145"/>
      <c r="BH68" s="145"/>
      <c r="BI68" s="145"/>
      <c r="CA68" s="145">
        <v>3</v>
      </c>
      <c r="CB68" s="145">
        <v>1</v>
      </c>
      <c r="CZ68" s="108">
        <v>1</v>
      </c>
    </row>
    <row r="69" spans="1:104">
      <c r="A69" s="146">
        <v>55</v>
      </c>
      <c r="B69" s="147" t="s">
        <v>547</v>
      </c>
      <c r="C69" s="148" t="s">
        <v>548</v>
      </c>
      <c r="D69" s="149" t="s">
        <v>356</v>
      </c>
      <c r="E69" s="150">
        <v>3</v>
      </c>
      <c r="F69" s="151">
        <v>0</v>
      </c>
      <c r="G69" s="152">
        <f>E69*F69</f>
        <v>0</v>
      </c>
      <c r="H69" s="153">
        <v>0</v>
      </c>
      <c r="I69" s="154">
        <f>E69*H69</f>
        <v>0</v>
      </c>
      <c r="J69" s="153"/>
      <c r="K69" s="154">
        <f>E69*J69</f>
        <v>0</v>
      </c>
      <c r="O69" s="145"/>
      <c r="Z69" s="145"/>
      <c r="AA69" s="145">
        <v>3</v>
      </c>
      <c r="AB69" s="145">
        <v>1</v>
      </c>
      <c r="AC69" s="145" t="s">
        <v>547</v>
      </c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55">
        <f>G69</f>
        <v>0</v>
      </c>
      <c r="BA69" s="145"/>
      <c r="BB69" s="145"/>
      <c r="BC69" s="145"/>
      <c r="BD69" s="145"/>
      <c r="BE69" s="145"/>
      <c r="BF69" s="145"/>
      <c r="BG69" s="145"/>
      <c r="BH69" s="145"/>
      <c r="BI69" s="145"/>
      <c r="CA69" s="145">
        <v>3</v>
      </c>
      <c r="CB69" s="145">
        <v>1</v>
      </c>
      <c r="CZ69" s="108">
        <v>1</v>
      </c>
    </row>
    <row r="70" spans="1:104">
      <c r="A70" s="146">
        <v>56</v>
      </c>
      <c r="B70" s="147" t="s">
        <v>549</v>
      </c>
      <c r="C70" s="148" t="s">
        <v>550</v>
      </c>
      <c r="D70" s="149" t="s">
        <v>356</v>
      </c>
      <c r="E70" s="150">
        <v>3</v>
      </c>
      <c r="F70" s="151">
        <v>0</v>
      </c>
      <c r="G70" s="152">
        <f>E70*F70</f>
        <v>0</v>
      </c>
      <c r="H70" s="153">
        <v>0</v>
      </c>
      <c r="I70" s="154">
        <f>E70*H70</f>
        <v>0</v>
      </c>
      <c r="J70" s="153"/>
      <c r="K70" s="154">
        <f>E70*J70</f>
        <v>0</v>
      </c>
      <c r="O70" s="145"/>
      <c r="Z70" s="145"/>
      <c r="AA70" s="145">
        <v>3</v>
      </c>
      <c r="AB70" s="145">
        <v>1</v>
      </c>
      <c r="AC70" s="145" t="s">
        <v>549</v>
      </c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55">
        <f>G70</f>
        <v>0</v>
      </c>
      <c r="BA70" s="145"/>
      <c r="BB70" s="145"/>
      <c r="BC70" s="145"/>
      <c r="BD70" s="145"/>
      <c r="BE70" s="145"/>
      <c r="BF70" s="145"/>
      <c r="BG70" s="145"/>
      <c r="BH70" s="145"/>
      <c r="BI70" s="145"/>
      <c r="CA70" s="145">
        <v>3</v>
      </c>
      <c r="CB70" s="145">
        <v>1</v>
      </c>
      <c r="CZ70" s="108">
        <v>1</v>
      </c>
    </row>
    <row r="71" spans="1:104">
      <c r="A71" s="146">
        <v>57</v>
      </c>
      <c r="B71" s="147" t="s">
        <v>551</v>
      </c>
      <c r="C71" s="148" t="s">
        <v>552</v>
      </c>
      <c r="D71" s="149" t="s">
        <v>356</v>
      </c>
      <c r="E71" s="150">
        <v>3</v>
      </c>
      <c r="F71" s="151">
        <v>0</v>
      </c>
      <c r="G71" s="152">
        <f>E71*F71</f>
        <v>0</v>
      </c>
      <c r="H71" s="153">
        <v>0</v>
      </c>
      <c r="I71" s="154">
        <f>E71*H71</f>
        <v>0</v>
      </c>
      <c r="J71" s="153"/>
      <c r="K71" s="154">
        <f>E71*J71</f>
        <v>0</v>
      </c>
      <c r="O71" s="145"/>
      <c r="Z71" s="145"/>
      <c r="AA71" s="145">
        <v>3</v>
      </c>
      <c r="AB71" s="145">
        <v>1</v>
      </c>
      <c r="AC71" s="145" t="s">
        <v>551</v>
      </c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55">
        <f>G71</f>
        <v>0</v>
      </c>
      <c r="BA71" s="145"/>
      <c r="BB71" s="145"/>
      <c r="BC71" s="145"/>
      <c r="BD71" s="145"/>
      <c r="BE71" s="145"/>
      <c r="BF71" s="145"/>
      <c r="BG71" s="145"/>
      <c r="BH71" s="145"/>
      <c r="BI71" s="145"/>
      <c r="CA71" s="145">
        <v>3</v>
      </c>
      <c r="CB71" s="145">
        <v>1</v>
      </c>
      <c r="CZ71" s="108">
        <v>1</v>
      </c>
    </row>
    <row r="72" spans="1:104">
      <c r="A72" s="146">
        <v>58</v>
      </c>
      <c r="B72" s="147" t="s">
        <v>553</v>
      </c>
      <c r="C72" s="148" t="s">
        <v>554</v>
      </c>
      <c r="D72" s="149" t="s">
        <v>356</v>
      </c>
      <c r="E72" s="150">
        <v>3</v>
      </c>
      <c r="F72" s="151">
        <v>0</v>
      </c>
      <c r="G72" s="152">
        <f>E72*F72</f>
        <v>0</v>
      </c>
      <c r="H72" s="153">
        <v>0</v>
      </c>
      <c r="I72" s="154">
        <f>E72*H72</f>
        <v>0</v>
      </c>
      <c r="J72" s="153"/>
      <c r="K72" s="154">
        <f>E72*J72</f>
        <v>0</v>
      </c>
      <c r="O72" s="145"/>
      <c r="Z72" s="145"/>
      <c r="AA72" s="145">
        <v>3</v>
      </c>
      <c r="AB72" s="145">
        <v>1</v>
      </c>
      <c r="AC72" s="145" t="s">
        <v>553</v>
      </c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55">
        <f>G72</f>
        <v>0</v>
      </c>
      <c r="BA72" s="145"/>
      <c r="BB72" s="145"/>
      <c r="BC72" s="145"/>
      <c r="BD72" s="145"/>
      <c r="BE72" s="145"/>
      <c r="BF72" s="145"/>
      <c r="BG72" s="145"/>
      <c r="BH72" s="145"/>
      <c r="BI72" s="145"/>
      <c r="CA72" s="145">
        <v>3</v>
      </c>
      <c r="CB72" s="145">
        <v>1</v>
      </c>
      <c r="CZ72" s="108">
        <v>1</v>
      </c>
    </row>
    <row r="73" spans="1:104">
      <c r="A73" s="146">
        <v>59</v>
      </c>
      <c r="B73" s="147" t="s">
        <v>555</v>
      </c>
      <c r="C73" s="148" t="s">
        <v>556</v>
      </c>
      <c r="D73" s="149" t="s">
        <v>356</v>
      </c>
      <c r="E73" s="150">
        <v>3</v>
      </c>
      <c r="F73" s="151">
        <v>0</v>
      </c>
      <c r="G73" s="152">
        <f>E73*F73</f>
        <v>0</v>
      </c>
      <c r="H73" s="153">
        <v>0</v>
      </c>
      <c r="I73" s="154">
        <f>E73*H73</f>
        <v>0</v>
      </c>
      <c r="J73" s="153"/>
      <c r="K73" s="154">
        <f>E73*J73</f>
        <v>0</v>
      </c>
      <c r="O73" s="145"/>
      <c r="Z73" s="145"/>
      <c r="AA73" s="145">
        <v>3</v>
      </c>
      <c r="AB73" s="145">
        <v>1</v>
      </c>
      <c r="AC73" s="145" t="s">
        <v>555</v>
      </c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55">
        <f>G73</f>
        <v>0</v>
      </c>
      <c r="BA73" s="145"/>
      <c r="BB73" s="145"/>
      <c r="BC73" s="145"/>
      <c r="BD73" s="145"/>
      <c r="BE73" s="145"/>
      <c r="BF73" s="145"/>
      <c r="BG73" s="145"/>
      <c r="BH73" s="145"/>
      <c r="BI73" s="145"/>
      <c r="CA73" s="145">
        <v>3</v>
      </c>
      <c r="CB73" s="145">
        <v>1</v>
      </c>
      <c r="CZ73" s="108">
        <v>1</v>
      </c>
    </row>
    <row r="74" spans="1:104" ht="22.5">
      <c r="A74" s="146">
        <v>60</v>
      </c>
      <c r="B74" s="147" t="s">
        <v>557</v>
      </c>
      <c r="C74" s="148" t="s">
        <v>558</v>
      </c>
      <c r="D74" s="149" t="s">
        <v>328</v>
      </c>
      <c r="E74" s="150">
        <v>3</v>
      </c>
      <c r="F74" s="151">
        <v>0</v>
      </c>
      <c r="G74" s="152">
        <f>E74*F74</f>
        <v>0</v>
      </c>
      <c r="H74" s="153">
        <v>0</v>
      </c>
      <c r="I74" s="154">
        <f>E74*H74</f>
        <v>0</v>
      </c>
      <c r="J74" s="153"/>
      <c r="K74" s="154">
        <f>E74*J74</f>
        <v>0</v>
      </c>
      <c r="O74" s="145"/>
      <c r="Z74" s="145"/>
      <c r="AA74" s="145">
        <v>3</v>
      </c>
      <c r="AB74" s="145">
        <v>1</v>
      </c>
      <c r="AC74" s="145" t="s">
        <v>557</v>
      </c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55">
        <f>G74</f>
        <v>0</v>
      </c>
      <c r="BA74" s="145"/>
      <c r="BB74" s="145"/>
      <c r="BC74" s="145"/>
      <c r="BD74" s="145"/>
      <c r="BE74" s="145"/>
      <c r="BF74" s="145"/>
      <c r="BG74" s="145"/>
      <c r="BH74" s="145"/>
      <c r="BI74" s="145"/>
      <c r="CA74" s="145">
        <v>3</v>
      </c>
      <c r="CB74" s="145">
        <v>1</v>
      </c>
      <c r="CZ74" s="108">
        <v>1</v>
      </c>
    </row>
    <row r="75" spans="1:104">
      <c r="A75" s="146">
        <v>61</v>
      </c>
      <c r="B75" s="147" t="s">
        <v>559</v>
      </c>
      <c r="C75" s="148" t="s">
        <v>560</v>
      </c>
      <c r="D75" s="149" t="s">
        <v>328</v>
      </c>
      <c r="E75" s="150">
        <v>1</v>
      </c>
      <c r="F75" s="151">
        <v>0</v>
      </c>
      <c r="G75" s="152">
        <f>E75*F75</f>
        <v>0</v>
      </c>
      <c r="H75" s="153">
        <v>0</v>
      </c>
      <c r="I75" s="154">
        <f>E75*H75</f>
        <v>0</v>
      </c>
      <c r="J75" s="153"/>
      <c r="K75" s="154">
        <f>E75*J75</f>
        <v>0</v>
      </c>
      <c r="O75" s="145"/>
      <c r="Z75" s="145"/>
      <c r="AA75" s="145">
        <v>3</v>
      </c>
      <c r="AB75" s="145">
        <v>1</v>
      </c>
      <c r="AC75" s="145" t="s">
        <v>559</v>
      </c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55">
        <f>G75</f>
        <v>0</v>
      </c>
      <c r="BA75" s="145"/>
      <c r="BB75" s="145"/>
      <c r="BC75" s="145"/>
      <c r="BD75" s="145"/>
      <c r="BE75" s="145"/>
      <c r="BF75" s="145"/>
      <c r="BG75" s="145"/>
      <c r="BH75" s="145"/>
      <c r="BI75" s="145"/>
      <c r="CA75" s="145">
        <v>3</v>
      </c>
      <c r="CB75" s="145">
        <v>1</v>
      </c>
      <c r="CZ75" s="108">
        <v>1</v>
      </c>
    </row>
    <row r="76" spans="1:104">
      <c r="A76" s="168" t="s">
        <v>50</v>
      </c>
      <c r="B76" s="169" t="s">
        <v>345</v>
      </c>
      <c r="C76" s="170" t="s">
        <v>346</v>
      </c>
      <c r="D76" s="171"/>
      <c r="E76" s="172"/>
      <c r="F76" s="172"/>
      <c r="G76" s="173">
        <f>SUM(G18:G75)</f>
        <v>0</v>
      </c>
      <c r="H76" s="174"/>
      <c r="I76" s="173">
        <f>SUM(I18:I75)</f>
        <v>3.4813700000000001</v>
      </c>
      <c r="J76" s="175"/>
      <c r="K76" s="173">
        <f>SUM(K18:K75)</f>
        <v>0</v>
      </c>
      <c r="O76" s="145"/>
      <c r="X76" s="176">
        <f>K76</f>
        <v>0</v>
      </c>
      <c r="Y76" s="176">
        <f>I76</f>
        <v>3.4813700000000001</v>
      </c>
      <c r="Z76" s="155">
        <f>G76</f>
        <v>0</v>
      </c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77"/>
      <c r="BB76" s="177"/>
      <c r="BC76" s="177"/>
      <c r="BD76" s="177"/>
      <c r="BE76" s="177"/>
      <c r="BF76" s="177"/>
      <c r="BG76" s="145"/>
      <c r="BH76" s="145"/>
      <c r="BI76" s="145"/>
    </row>
    <row r="77" spans="1:104" ht="14.25" customHeight="1">
      <c r="A77" s="135" t="s">
        <v>46</v>
      </c>
      <c r="B77" s="136" t="s">
        <v>288</v>
      </c>
      <c r="C77" s="137" t="s">
        <v>289</v>
      </c>
      <c r="D77" s="138"/>
      <c r="E77" s="139"/>
      <c r="F77" s="139"/>
      <c r="G77" s="140"/>
      <c r="H77" s="141"/>
      <c r="I77" s="142"/>
      <c r="J77" s="143"/>
      <c r="K77" s="144"/>
      <c r="O77" s="145"/>
    </row>
    <row r="78" spans="1:104">
      <c r="A78" s="146">
        <v>62</v>
      </c>
      <c r="B78" s="147" t="s">
        <v>561</v>
      </c>
      <c r="C78" s="148" t="s">
        <v>562</v>
      </c>
      <c r="D78" s="149" t="s">
        <v>292</v>
      </c>
      <c r="E78" s="150">
        <v>258</v>
      </c>
      <c r="F78" s="151">
        <v>0</v>
      </c>
      <c r="G78" s="152">
        <f>E78*F78</f>
        <v>0</v>
      </c>
      <c r="H78" s="153">
        <v>0</v>
      </c>
      <c r="I78" s="154">
        <f>E78*H78</f>
        <v>0</v>
      </c>
      <c r="J78" s="153"/>
      <c r="K78" s="154">
        <f>E78*J78</f>
        <v>0</v>
      </c>
      <c r="O78" s="145"/>
      <c r="Z78" s="145"/>
      <c r="AA78" s="145">
        <v>3</v>
      </c>
      <c r="AB78" s="145">
        <v>1</v>
      </c>
      <c r="AC78" s="145" t="s">
        <v>561</v>
      </c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55">
        <f>G78</f>
        <v>0</v>
      </c>
      <c r="BA78" s="145"/>
      <c r="BB78" s="145"/>
      <c r="BC78" s="145"/>
      <c r="BD78" s="145"/>
      <c r="BE78" s="145"/>
      <c r="BF78" s="145"/>
      <c r="BG78" s="145"/>
      <c r="BH78" s="145"/>
      <c r="BI78" s="145"/>
      <c r="CA78" s="145">
        <v>3</v>
      </c>
      <c r="CB78" s="145">
        <v>1</v>
      </c>
      <c r="CZ78" s="108">
        <v>3</v>
      </c>
    </row>
    <row r="79" spans="1:104">
      <c r="A79" s="146">
        <v>63</v>
      </c>
      <c r="B79" s="147" t="s">
        <v>563</v>
      </c>
      <c r="C79" s="148" t="s">
        <v>564</v>
      </c>
      <c r="D79" s="149" t="s">
        <v>292</v>
      </c>
      <c r="E79" s="150">
        <v>258</v>
      </c>
      <c r="F79" s="151">
        <v>0</v>
      </c>
      <c r="G79" s="152">
        <f>E79*F79</f>
        <v>0</v>
      </c>
      <c r="H79" s="153">
        <v>0</v>
      </c>
      <c r="I79" s="154">
        <f>E79*H79</f>
        <v>0</v>
      </c>
      <c r="J79" s="153"/>
      <c r="K79" s="154">
        <f>E79*J79</f>
        <v>0</v>
      </c>
      <c r="O79" s="145"/>
      <c r="Z79" s="145"/>
      <c r="AA79" s="145">
        <v>3</v>
      </c>
      <c r="AB79" s="145">
        <v>1</v>
      </c>
      <c r="AC79" s="145" t="s">
        <v>563</v>
      </c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55">
        <f>G79</f>
        <v>0</v>
      </c>
      <c r="BA79" s="145"/>
      <c r="BB79" s="145"/>
      <c r="BC79" s="145"/>
      <c r="BD79" s="145"/>
      <c r="BE79" s="145"/>
      <c r="BF79" s="145"/>
      <c r="BG79" s="145"/>
      <c r="BH79" s="145"/>
      <c r="BI79" s="145"/>
      <c r="CA79" s="145">
        <v>3</v>
      </c>
      <c r="CB79" s="145">
        <v>1</v>
      </c>
      <c r="CZ79" s="108">
        <v>3</v>
      </c>
    </row>
    <row r="80" spans="1:104">
      <c r="A80" s="168" t="s">
        <v>50</v>
      </c>
      <c r="B80" s="169" t="s">
        <v>288</v>
      </c>
      <c r="C80" s="170" t="s">
        <v>289</v>
      </c>
      <c r="D80" s="171"/>
      <c r="E80" s="172"/>
      <c r="F80" s="172"/>
      <c r="G80" s="173">
        <f>SUM(G77:G79)</f>
        <v>0</v>
      </c>
      <c r="H80" s="174"/>
      <c r="I80" s="173">
        <f>SUM(I77:I79)</f>
        <v>0</v>
      </c>
      <c r="J80" s="175"/>
      <c r="K80" s="173">
        <f>SUM(K77:K79)</f>
        <v>0</v>
      </c>
      <c r="O80" s="145"/>
      <c r="X80" s="176">
        <f>K80</f>
        <v>0</v>
      </c>
      <c r="Y80" s="176">
        <f>I80</f>
        <v>0</v>
      </c>
      <c r="Z80" s="155">
        <f>G80</f>
        <v>0</v>
      </c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77"/>
      <c r="BB80" s="177"/>
      <c r="BC80" s="177"/>
      <c r="BD80" s="177"/>
      <c r="BE80" s="177"/>
      <c r="BF80" s="177"/>
      <c r="BG80" s="145"/>
      <c r="BH80" s="145"/>
      <c r="BI80" s="145"/>
    </row>
    <row r="81" spans="1:80" ht="14.25" customHeight="1">
      <c r="A81" s="135" t="s">
        <v>46</v>
      </c>
      <c r="B81" s="136" t="s">
        <v>302</v>
      </c>
      <c r="C81" s="137" t="s">
        <v>303</v>
      </c>
      <c r="D81" s="138"/>
      <c r="E81" s="139"/>
      <c r="F81" s="139"/>
      <c r="G81" s="140"/>
      <c r="H81" s="141"/>
      <c r="I81" s="142"/>
      <c r="J81" s="143"/>
      <c r="K81" s="144"/>
      <c r="O81" s="145"/>
    </row>
    <row r="82" spans="1:80" ht="13.5" customHeight="1">
      <c r="A82" s="146" t="s">
        <v>304</v>
      </c>
      <c r="B82" s="147" t="s">
        <v>302</v>
      </c>
      <c r="C82" s="148" t="s">
        <v>565</v>
      </c>
      <c r="D82" s="149" t="s">
        <v>302</v>
      </c>
      <c r="E82" s="150">
        <v>1</v>
      </c>
      <c r="F82" s="151"/>
      <c r="G82" s="152">
        <f>E82*F82</f>
        <v>0</v>
      </c>
      <c r="H82" s="153"/>
      <c r="I82" s="154">
        <f>E82*H82</f>
        <v>0</v>
      </c>
      <c r="J82" s="153"/>
      <c r="K82" s="154">
        <f>E82*J82</f>
        <v>0</v>
      </c>
      <c r="O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55">
        <f>G82</f>
        <v>0</v>
      </c>
      <c r="BA82" s="145"/>
      <c r="BB82" s="145"/>
      <c r="BC82" s="145"/>
      <c r="BD82" s="145"/>
      <c r="BE82" s="145"/>
      <c r="BF82" s="145"/>
      <c r="BG82" s="145"/>
      <c r="BH82" s="145"/>
      <c r="BI82" s="145"/>
      <c r="CA82" s="145"/>
      <c r="CB82" s="145"/>
    </row>
    <row r="83" spans="1:80" ht="13.5" customHeight="1">
      <c r="A83" s="146" t="s">
        <v>306</v>
      </c>
      <c r="B83" s="147" t="s">
        <v>302</v>
      </c>
      <c r="C83" s="148" t="s">
        <v>402</v>
      </c>
      <c r="D83" s="149" t="s">
        <v>302</v>
      </c>
      <c r="E83" s="150">
        <v>1</v>
      </c>
      <c r="F83" s="151"/>
      <c r="G83" s="152">
        <f>E83*F83</f>
        <v>0</v>
      </c>
      <c r="H83" s="153"/>
      <c r="I83" s="154">
        <f>E83*H83</f>
        <v>0</v>
      </c>
      <c r="J83" s="153"/>
      <c r="K83" s="154">
        <f>E83*J83</f>
        <v>0</v>
      </c>
      <c r="O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55">
        <f>G83</f>
        <v>0</v>
      </c>
      <c r="BA83" s="145"/>
      <c r="BB83" s="145"/>
      <c r="BC83" s="145"/>
      <c r="BD83" s="145"/>
      <c r="BE83" s="145"/>
      <c r="BF83" s="145"/>
      <c r="BG83" s="145"/>
      <c r="BH83" s="145"/>
      <c r="BI83" s="145"/>
      <c r="CA83" s="145"/>
      <c r="CB83" s="145"/>
    </row>
    <row r="84" spans="1:80" ht="13.5" customHeight="1">
      <c r="A84" s="146" t="s">
        <v>308</v>
      </c>
      <c r="B84" s="147" t="s">
        <v>302</v>
      </c>
      <c r="C84" s="148" t="s">
        <v>403</v>
      </c>
      <c r="D84" s="149" t="s">
        <v>302</v>
      </c>
      <c r="E84" s="150">
        <v>1</v>
      </c>
      <c r="F84" s="151"/>
      <c r="G84" s="152">
        <f>E84*F84</f>
        <v>0</v>
      </c>
      <c r="H84" s="153"/>
      <c r="I84" s="154">
        <f>E84*H84</f>
        <v>0</v>
      </c>
      <c r="J84" s="153"/>
      <c r="K84" s="154">
        <f>E84*J84</f>
        <v>0</v>
      </c>
      <c r="O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55">
        <f>G84</f>
        <v>0</v>
      </c>
      <c r="BA84" s="145"/>
      <c r="BB84" s="145"/>
      <c r="BC84" s="145"/>
      <c r="BD84" s="145"/>
      <c r="BE84" s="145"/>
      <c r="BF84" s="145"/>
      <c r="BG84" s="145"/>
      <c r="BH84" s="145"/>
      <c r="BI84" s="145"/>
      <c r="CA84" s="145"/>
      <c r="CB84" s="145"/>
    </row>
    <row r="85" spans="1:80" ht="13.5" customHeight="1">
      <c r="A85" s="146" t="s">
        <v>310</v>
      </c>
      <c r="B85" s="147" t="s">
        <v>302</v>
      </c>
      <c r="C85" s="148" t="s">
        <v>311</v>
      </c>
      <c r="D85" s="149" t="s">
        <v>302</v>
      </c>
      <c r="E85" s="150">
        <v>1</v>
      </c>
      <c r="F85" s="151"/>
      <c r="G85" s="152">
        <f>E85*F85</f>
        <v>0</v>
      </c>
      <c r="H85" s="153"/>
      <c r="I85" s="154">
        <f>E85*H85</f>
        <v>0</v>
      </c>
      <c r="J85" s="153"/>
      <c r="K85" s="154">
        <f>E85*J85</f>
        <v>0</v>
      </c>
      <c r="O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55">
        <f>G85</f>
        <v>0</v>
      </c>
      <c r="BA85" s="145"/>
      <c r="BB85" s="145"/>
      <c r="BC85" s="145"/>
      <c r="BD85" s="145"/>
      <c r="BE85" s="145"/>
      <c r="BF85" s="145"/>
      <c r="BG85" s="145"/>
      <c r="BH85" s="145"/>
      <c r="BI85" s="145"/>
      <c r="CA85" s="145"/>
      <c r="CB85" s="145"/>
    </row>
    <row r="86" spans="1:80" ht="13.5" customHeight="1">
      <c r="A86" s="146" t="s">
        <v>312</v>
      </c>
      <c r="B86" s="147" t="s">
        <v>302</v>
      </c>
      <c r="C86" s="148" t="s">
        <v>313</v>
      </c>
      <c r="D86" s="149" t="s">
        <v>302</v>
      </c>
      <c r="E86" s="150">
        <v>1</v>
      </c>
      <c r="F86" s="151"/>
      <c r="G86" s="152">
        <f>E86*F86</f>
        <v>0</v>
      </c>
      <c r="H86" s="153"/>
      <c r="I86" s="154">
        <f>E86*H86</f>
        <v>0</v>
      </c>
      <c r="J86" s="153"/>
      <c r="K86" s="154">
        <f>E86*J86</f>
        <v>0</v>
      </c>
      <c r="O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55">
        <f>G86</f>
        <v>0</v>
      </c>
      <c r="BA86" s="145"/>
      <c r="BB86" s="145"/>
      <c r="BC86" s="145"/>
      <c r="BD86" s="145"/>
      <c r="BE86" s="145"/>
      <c r="BF86" s="145"/>
      <c r="BG86" s="145"/>
      <c r="BH86" s="145"/>
      <c r="BI86" s="145"/>
      <c r="CA86" s="145"/>
      <c r="CB86" s="145"/>
    </row>
    <row r="87" spans="1:80" ht="13.5" customHeight="1">
      <c r="A87" s="146" t="s">
        <v>314</v>
      </c>
      <c r="B87" s="147" t="s">
        <v>302</v>
      </c>
      <c r="C87" s="148" t="s">
        <v>315</v>
      </c>
      <c r="D87" s="149" t="s">
        <v>302</v>
      </c>
      <c r="E87" s="150">
        <v>1</v>
      </c>
      <c r="F87" s="151"/>
      <c r="G87" s="152">
        <f>E87*F87</f>
        <v>0</v>
      </c>
      <c r="H87" s="153"/>
      <c r="I87" s="154">
        <f>E87*H87</f>
        <v>0</v>
      </c>
      <c r="J87" s="153"/>
      <c r="K87" s="154">
        <f>E87*J87</f>
        <v>0</v>
      </c>
      <c r="O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55">
        <f>G87</f>
        <v>0</v>
      </c>
      <c r="BA87" s="145"/>
      <c r="BB87" s="145"/>
      <c r="BC87" s="145"/>
      <c r="BD87" s="145"/>
      <c r="BE87" s="145"/>
      <c r="BF87" s="145"/>
      <c r="BG87" s="145"/>
      <c r="BH87" s="145"/>
      <c r="BI87" s="145"/>
      <c r="CA87" s="145"/>
      <c r="CB87" s="145"/>
    </row>
    <row r="88" spans="1:80" ht="13.5" customHeight="1">
      <c r="A88" s="146" t="s">
        <v>316</v>
      </c>
      <c r="B88" s="147" t="s">
        <v>302</v>
      </c>
      <c r="C88" s="148" t="s">
        <v>317</v>
      </c>
      <c r="D88" s="149" t="s">
        <v>302</v>
      </c>
      <c r="E88" s="150">
        <v>1</v>
      </c>
      <c r="F88" s="151"/>
      <c r="G88" s="152">
        <f>E88*F88</f>
        <v>0</v>
      </c>
      <c r="H88" s="153"/>
      <c r="I88" s="154">
        <f>E88*H88</f>
        <v>0</v>
      </c>
      <c r="J88" s="153"/>
      <c r="K88" s="154">
        <f>E88*J88</f>
        <v>0</v>
      </c>
      <c r="O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55">
        <f>G88</f>
        <v>0</v>
      </c>
      <c r="BA88" s="145"/>
      <c r="BB88" s="145"/>
      <c r="BC88" s="145"/>
      <c r="BD88" s="145"/>
      <c r="BE88" s="145"/>
      <c r="BF88" s="145"/>
      <c r="BG88" s="145"/>
      <c r="BH88" s="145"/>
      <c r="BI88" s="145"/>
      <c r="CA88" s="145"/>
      <c r="CB88" s="145"/>
    </row>
    <row r="89" spans="1:80" ht="13.5" customHeight="1">
      <c r="A89" s="146" t="s">
        <v>318</v>
      </c>
      <c r="B89" s="147" t="s">
        <v>302</v>
      </c>
      <c r="C89" s="148" t="s">
        <v>319</v>
      </c>
      <c r="D89" s="149" t="s">
        <v>302</v>
      </c>
      <c r="E89" s="150">
        <v>1</v>
      </c>
      <c r="F89" s="151"/>
      <c r="G89" s="152">
        <f>E89*F89</f>
        <v>0</v>
      </c>
      <c r="H89" s="153"/>
      <c r="I89" s="154">
        <f>E89*H89</f>
        <v>0</v>
      </c>
      <c r="J89" s="153"/>
      <c r="K89" s="154">
        <f>E89*J89</f>
        <v>0</v>
      </c>
      <c r="O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55">
        <f>G89</f>
        <v>0</v>
      </c>
      <c r="BA89" s="145"/>
      <c r="BB89" s="145"/>
      <c r="BC89" s="145"/>
      <c r="BD89" s="145"/>
      <c r="BE89" s="145"/>
      <c r="BF89" s="145"/>
      <c r="BG89" s="145"/>
      <c r="BH89" s="145"/>
      <c r="BI89" s="145"/>
      <c r="CA89" s="145"/>
      <c r="CB89" s="145"/>
    </row>
    <row r="90" spans="1:80">
      <c r="A90" s="168" t="s">
        <v>50</v>
      </c>
      <c r="B90" s="169"/>
      <c r="C90" s="170"/>
      <c r="D90" s="171"/>
      <c r="E90" s="172"/>
      <c r="F90" s="172"/>
      <c r="G90" s="173">
        <f>SUM(G81:G89)</f>
        <v>0</v>
      </c>
      <c r="H90" s="174"/>
      <c r="I90" s="173">
        <f>SUM(I81:I89)</f>
        <v>0</v>
      </c>
      <c r="J90" s="175"/>
      <c r="K90" s="173">
        <f>SUM(K81:K89)</f>
        <v>0</v>
      </c>
      <c r="O90" s="145"/>
      <c r="X90" s="176">
        <f>K90</f>
        <v>0</v>
      </c>
      <c r="Y90" s="176">
        <f>I90</f>
        <v>0</v>
      </c>
      <c r="Z90" s="155">
        <f>G90</f>
        <v>0</v>
      </c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77"/>
      <c r="BB90" s="177"/>
      <c r="BC90" s="177"/>
      <c r="BD90" s="177"/>
      <c r="BE90" s="177"/>
      <c r="BF90" s="177"/>
      <c r="BG90" s="145"/>
      <c r="BH90" s="145"/>
      <c r="BI90" s="145"/>
    </row>
    <row r="91" spans="1:80">
      <c r="A91" s="178" t="s">
        <v>29</v>
      </c>
      <c r="B91" s="179" t="s">
        <v>51</v>
      </c>
      <c r="C91" s="180"/>
      <c r="D91" s="181"/>
      <c r="E91" s="182"/>
      <c r="F91" s="182"/>
      <c r="G91" s="183">
        <f>SUM(Z7:Z91)</f>
        <v>0</v>
      </c>
      <c r="H91" s="184"/>
      <c r="I91" s="183">
        <f>SUM(Y7:Y91)</f>
        <v>78.092193871999996</v>
      </c>
      <c r="J91" s="184"/>
      <c r="K91" s="183">
        <f>SUM(X7:X91)</f>
        <v>0</v>
      </c>
      <c r="O91" s="145"/>
      <c r="BA91" s="185"/>
      <c r="BB91" s="185"/>
      <c r="BC91" s="185"/>
      <c r="BD91" s="185"/>
      <c r="BE91" s="185"/>
      <c r="BF91" s="185"/>
    </row>
    <row r="92" spans="1:80">
      <c r="E92" s="108"/>
    </row>
    <row r="93" spans="1:80">
      <c r="A93" s="186" t="s">
        <v>31</v>
      </c>
      <c r="E93" s="108"/>
    </row>
    <row r="94" spans="1:80" ht="117.75" customHeight="1">
      <c r="A94" s="187"/>
      <c r="B94" s="188"/>
      <c r="C94" s="188"/>
      <c r="D94" s="188"/>
      <c r="E94" s="188"/>
      <c r="F94" s="188"/>
      <c r="G94" s="189"/>
    </row>
    <row r="95" spans="1:80">
      <c r="E95" s="108"/>
    </row>
    <row r="96" spans="1:80">
      <c r="E96" s="108"/>
    </row>
    <row r="97" spans="5:5">
      <c r="E97" s="108"/>
    </row>
    <row r="98" spans="5:5">
      <c r="E98" s="108"/>
    </row>
    <row r="99" spans="5:5">
      <c r="E99" s="108"/>
    </row>
    <row r="100" spans="5:5">
      <c r="E100" s="108"/>
    </row>
    <row r="101" spans="5:5">
      <c r="E101" s="108"/>
    </row>
    <row r="102" spans="5:5">
      <c r="E102" s="108"/>
    </row>
    <row r="103" spans="5:5">
      <c r="E103" s="108"/>
    </row>
    <row r="104" spans="5:5">
      <c r="E104" s="108"/>
    </row>
    <row r="105" spans="5:5">
      <c r="E105" s="108"/>
    </row>
    <row r="106" spans="5:5">
      <c r="E106" s="108"/>
    </row>
    <row r="107" spans="5:5">
      <c r="E107" s="108"/>
    </row>
    <row r="108" spans="5:5">
      <c r="E108" s="108"/>
    </row>
    <row r="109" spans="5:5">
      <c r="E109" s="108"/>
    </row>
    <row r="110" spans="5:5">
      <c r="E110" s="108"/>
    </row>
    <row r="111" spans="5:5">
      <c r="E111" s="108"/>
    </row>
    <row r="112" spans="5:5">
      <c r="E112" s="108"/>
    </row>
    <row r="113" spans="1:7">
      <c r="E113" s="108"/>
    </row>
    <row r="114" spans="1:7">
      <c r="E114" s="108"/>
    </row>
    <row r="115" spans="1:7">
      <c r="A115" s="166"/>
      <c r="B115" s="166"/>
      <c r="C115" s="166"/>
      <c r="D115" s="166"/>
      <c r="E115" s="166"/>
      <c r="F115" s="166"/>
      <c r="G115" s="166"/>
    </row>
    <row r="116" spans="1:7">
      <c r="A116" s="166"/>
      <c r="B116" s="166"/>
      <c r="C116" s="166"/>
      <c r="D116" s="166"/>
      <c r="E116" s="166"/>
      <c r="F116" s="166"/>
      <c r="G116" s="166"/>
    </row>
    <row r="117" spans="1:7">
      <c r="A117" s="166"/>
      <c r="B117" s="166"/>
      <c r="C117" s="166"/>
      <c r="D117" s="166"/>
      <c r="E117" s="166"/>
      <c r="F117" s="166"/>
      <c r="G117" s="166"/>
    </row>
    <row r="118" spans="1:7">
      <c r="A118" s="166"/>
      <c r="B118" s="166"/>
      <c r="C118" s="166"/>
      <c r="D118" s="166"/>
      <c r="E118" s="166"/>
      <c r="F118" s="166"/>
      <c r="G118" s="166"/>
    </row>
    <row r="119" spans="1:7">
      <c r="E119" s="108"/>
    </row>
    <row r="120" spans="1:7">
      <c r="E120" s="108"/>
    </row>
    <row r="121" spans="1:7">
      <c r="E121" s="108"/>
    </row>
    <row r="122" spans="1:7">
      <c r="E122" s="108"/>
    </row>
    <row r="123" spans="1:7">
      <c r="E123" s="108"/>
    </row>
    <row r="124" spans="1:7">
      <c r="E124" s="108"/>
    </row>
    <row r="125" spans="1:7">
      <c r="E125" s="108"/>
    </row>
    <row r="126" spans="1:7">
      <c r="E126" s="108"/>
    </row>
    <row r="127" spans="1:7">
      <c r="E127" s="108"/>
    </row>
    <row r="128" spans="1:7">
      <c r="E128" s="108"/>
    </row>
    <row r="129" spans="5:5">
      <c r="E129" s="108"/>
    </row>
    <row r="130" spans="5:5">
      <c r="E130" s="108"/>
    </row>
    <row r="131" spans="5:5">
      <c r="E131" s="108"/>
    </row>
    <row r="132" spans="5:5">
      <c r="E132" s="108"/>
    </row>
    <row r="133" spans="5:5">
      <c r="E133" s="108"/>
    </row>
    <row r="134" spans="5:5">
      <c r="E134" s="108"/>
    </row>
    <row r="135" spans="5:5">
      <c r="E135" s="108"/>
    </row>
    <row r="136" spans="5:5">
      <c r="E136" s="108"/>
    </row>
    <row r="137" spans="5:5">
      <c r="E137" s="108"/>
    </row>
    <row r="138" spans="5:5">
      <c r="E138" s="108"/>
    </row>
    <row r="139" spans="5:5">
      <c r="E139" s="108"/>
    </row>
    <row r="140" spans="5:5">
      <c r="E140" s="108"/>
    </row>
    <row r="141" spans="5:5">
      <c r="E141" s="108"/>
    </row>
    <row r="142" spans="5:5">
      <c r="E142" s="108"/>
    </row>
    <row r="143" spans="5:5">
      <c r="E143" s="108"/>
    </row>
    <row r="144" spans="5:5">
      <c r="E144" s="108"/>
    </row>
    <row r="145" spans="1:7">
      <c r="E145" s="108"/>
    </row>
    <row r="146" spans="1:7">
      <c r="E146" s="108"/>
    </row>
    <row r="147" spans="1:7">
      <c r="E147" s="108"/>
    </row>
    <row r="148" spans="1:7">
      <c r="E148" s="108"/>
    </row>
    <row r="149" spans="1:7">
      <c r="E149" s="108"/>
    </row>
    <row r="150" spans="1:7">
      <c r="A150" s="190"/>
      <c r="B150" s="190"/>
    </row>
    <row r="151" spans="1:7">
      <c r="A151" s="166"/>
      <c r="B151" s="166"/>
      <c r="C151" s="191"/>
      <c r="D151" s="191"/>
      <c r="E151" s="192"/>
      <c r="F151" s="191"/>
      <c r="G151" s="193"/>
    </row>
    <row r="152" spans="1:7">
      <c r="A152" s="194"/>
      <c r="B152" s="194"/>
      <c r="C152" s="166"/>
      <c r="D152" s="166"/>
      <c r="E152" s="195"/>
      <c r="F152" s="166"/>
      <c r="G152" s="166"/>
    </row>
    <row r="153" spans="1:7">
      <c r="A153" s="166"/>
      <c r="B153" s="166"/>
      <c r="C153" s="166"/>
      <c r="D153" s="166"/>
      <c r="E153" s="195"/>
      <c r="F153" s="166"/>
      <c r="G153" s="166"/>
    </row>
    <row r="154" spans="1:7">
      <c r="A154" s="166"/>
      <c r="B154" s="166"/>
      <c r="C154" s="166"/>
      <c r="D154" s="166"/>
      <c r="E154" s="195"/>
      <c r="F154" s="166"/>
      <c r="G154" s="166"/>
    </row>
    <row r="155" spans="1:7">
      <c r="A155" s="166"/>
      <c r="B155" s="166"/>
      <c r="C155" s="166"/>
      <c r="D155" s="166"/>
      <c r="E155" s="195"/>
      <c r="F155" s="166"/>
      <c r="G155" s="166"/>
    </row>
    <row r="156" spans="1:7">
      <c r="A156" s="166"/>
      <c r="B156" s="166"/>
      <c r="C156" s="166"/>
      <c r="D156" s="166"/>
      <c r="E156" s="195"/>
      <c r="F156" s="166"/>
      <c r="G156" s="166"/>
    </row>
    <row r="157" spans="1:7">
      <c r="A157" s="166"/>
      <c r="B157" s="166"/>
      <c r="C157" s="166"/>
      <c r="D157" s="166"/>
      <c r="E157" s="195"/>
      <c r="F157" s="166"/>
      <c r="G157" s="166"/>
    </row>
    <row r="158" spans="1:7">
      <c r="A158" s="166"/>
      <c r="B158" s="166"/>
      <c r="C158" s="166"/>
      <c r="D158" s="166"/>
      <c r="E158" s="195"/>
      <c r="F158" s="166"/>
      <c r="G158" s="166"/>
    </row>
    <row r="159" spans="1:7">
      <c r="A159" s="166"/>
      <c r="B159" s="166"/>
      <c r="C159" s="166"/>
      <c r="D159" s="166"/>
      <c r="E159" s="195"/>
      <c r="F159" s="166"/>
      <c r="G159" s="166"/>
    </row>
    <row r="160" spans="1:7">
      <c r="A160" s="166"/>
      <c r="B160" s="166"/>
      <c r="C160" s="166"/>
      <c r="D160" s="166"/>
      <c r="E160" s="195"/>
      <c r="F160" s="166"/>
      <c r="G160" s="166"/>
    </row>
    <row r="161" spans="1:7">
      <c r="A161" s="166"/>
      <c r="B161" s="166"/>
      <c r="C161" s="166"/>
      <c r="D161" s="166"/>
      <c r="E161" s="195"/>
      <c r="F161" s="166"/>
      <c r="G161" s="166"/>
    </row>
    <row r="162" spans="1:7">
      <c r="A162" s="166"/>
      <c r="B162" s="166"/>
      <c r="C162" s="166"/>
      <c r="D162" s="166"/>
      <c r="E162" s="195"/>
      <c r="F162" s="166"/>
      <c r="G162" s="166"/>
    </row>
    <row r="163" spans="1:7">
      <c r="A163" s="166"/>
      <c r="B163" s="166"/>
      <c r="C163" s="166"/>
      <c r="D163" s="166"/>
      <c r="E163" s="195"/>
      <c r="F163" s="166"/>
      <c r="G163" s="166"/>
    </row>
    <row r="164" spans="1:7">
      <c r="A164" s="166"/>
      <c r="B164" s="166"/>
      <c r="C164" s="166"/>
      <c r="D164" s="166"/>
      <c r="E164" s="195"/>
      <c r="F164" s="166"/>
      <c r="G164" s="166"/>
    </row>
  </sheetData>
  <sheetProtection password="C7B2" sheet="1"/>
  <mergeCells count="5">
    <mergeCell ref="A1:G1"/>
    <mergeCell ref="A94:G94"/>
    <mergeCell ref="C9:D9"/>
    <mergeCell ref="C12:D12"/>
    <mergeCell ref="C16:D16"/>
  </mergeCells>
  <printOptions horizontalCentered="1" gridLinesSet="0"/>
  <pageMargins left="0.78740157480314965" right="0.78740157480314965" top="0.98425196850393704" bottom="0.59055118110236227" header="0.51181102362204722" footer="0.19685039370078741"/>
  <pageSetup paperSize="9" orientation="landscape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7"/>
  <dimension ref="A1:CZ228"/>
  <sheetViews>
    <sheetView showGridLines="0" showZeros="0" zoomScale="75" workbookViewId="0">
      <selection sqref="A1:G1"/>
    </sheetView>
  </sheetViews>
  <sheetFormatPr defaultRowHeight="12.75"/>
  <cols>
    <col min="1" max="1" width="4.42578125" style="108" customWidth="1"/>
    <col min="2" max="2" width="11.5703125" style="108" customWidth="1"/>
    <col min="3" max="3" width="40.42578125" style="108" customWidth="1"/>
    <col min="4" max="4" width="5.5703125" style="108" customWidth="1"/>
    <col min="5" max="5" width="8.5703125" style="127" customWidth="1"/>
    <col min="6" max="6" width="9.85546875" style="108" customWidth="1"/>
    <col min="7" max="7" width="13.85546875" style="108" customWidth="1"/>
    <col min="8" max="8" width="11" style="108" customWidth="1"/>
    <col min="9" max="9" width="9.7109375" style="108" customWidth="1"/>
    <col min="10" max="10" width="11.28515625" style="108" customWidth="1"/>
    <col min="11" max="11" width="10.42578125" style="108" customWidth="1"/>
    <col min="12" max="12" width="75.42578125" style="108" customWidth="1"/>
    <col min="13" max="13" width="45.28515625" style="108" customWidth="1"/>
    <col min="14" max="55" width="9.140625" style="108"/>
    <col min="56" max="56" width="62.28515625" style="108" customWidth="1"/>
    <col min="57" max="16384" width="9.140625" style="108"/>
  </cols>
  <sheetData>
    <row r="1" spans="1:104" ht="15" customHeight="1">
      <c r="A1" s="107" t="s">
        <v>32</v>
      </c>
      <c r="B1" s="107"/>
      <c r="C1" s="107"/>
      <c r="D1" s="107"/>
      <c r="E1" s="107"/>
      <c r="F1" s="107"/>
      <c r="G1" s="107"/>
    </row>
    <row r="2" spans="1:104" ht="3" customHeight="1" thickBot="1">
      <c r="B2" s="109"/>
      <c r="C2" s="110"/>
      <c r="D2" s="110"/>
      <c r="E2" s="111"/>
      <c r="F2" s="110"/>
      <c r="G2" s="110"/>
    </row>
    <row r="3" spans="1:104" ht="13.5" customHeight="1" thickTop="1">
      <c r="A3" s="112" t="s">
        <v>33</v>
      </c>
      <c r="B3" s="113"/>
      <c r="C3" s="114"/>
      <c r="D3" s="115" t="s">
        <v>721</v>
      </c>
      <c r="E3" s="116"/>
      <c r="F3" s="117"/>
      <c r="G3" s="118"/>
    </row>
    <row r="4" spans="1:104" ht="13.5" customHeight="1" thickBot="1">
      <c r="A4" s="119" t="s">
        <v>34</v>
      </c>
      <c r="B4" s="120"/>
      <c r="C4" s="121"/>
      <c r="D4" s="122" t="s">
        <v>721</v>
      </c>
      <c r="E4" s="123"/>
      <c r="F4" s="124"/>
      <c r="G4" s="125"/>
    </row>
    <row r="5" spans="1:104" ht="13.5" thickTop="1">
      <c r="A5" s="126"/>
      <c r="G5" s="128"/>
    </row>
    <row r="6" spans="1:104" s="134" customFormat="1" ht="26.25" customHeight="1">
      <c r="A6" s="129" t="s">
        <v>35</v>
      </c>
      <c r="B6" s="130" t="s">
        <v>36</v>
      </c>
      <c r="C6" s="130" t="s">
        <v>37</v>
      </c>
      <c r="D6" s="130" t="s">
        <v>38</v>
      </c>
      <c r="E6" s="131" t="s">
        <v>39</v>
      </c>
      <c r="F6" s="130" t="s">
        <v>40</v>
      </c>
      <c r="G6" s="132" t="s">
        <v>41</v>
      </c>
      <c r="H6" s="133" t="s">
        <v>42</v>
      </c>
      <c r="I6" s="133" t="s">
        <v>43</v>
      </c>
      <c r="J6" s="133" t="s">
        <v>44</v>
      </c>
      <c r="K6" s="133" t="s">
        <v>45</v>
      </c>
    </row>
    <row r="7" spans="1:104" ht="14.25" customHeight="1">
      <c r="A7" s="135" t="s">
        <v>46</v>
      </c>
      <c r="B7" s="136" t="s">
        <v>47</v>
      </c>
      <c r="C7" s="137" t="s">
        <v>48</v>
      </c>
      <c r="D7" s="138"/>
      <c r="E7" s="139"/>
      <c r="F7" s="139"/>
      <c r="G7" s="140"/>
      <c r="H7" s="141"/>
      <c r="I7" s="142"/>
      <c r="J7" s="143"/>
      <c r="K7" s="144"/>
      <c r="O7" s="145"/>
    </row>
    <row r="8" spans="1:104">
      <c r="A8" s="146">
        <v>1</v>
      </c>
      <c r="B8" s="147" t="s">
        <v>569</v>
      </c>
      <c r="C8" s="148" t="s">
        <v>570</v>
      </c>
      <c r="D8" s="149" t="s">
        <v>49</v>
      </c>
      <c r="E8" s="150">
        <v>102.72</v>
      </c>
      <c r="F8" s="151">
        <v>0</v>
      </c>
      <c r="G8" s="152">
        <f>E8*F8</f>
        <v>0</v>
      </c>
      <c r="H8" s="153">
        <v>0</v>
      </c>
      <c r="I8" s="154">
        <f>E8*H8</f>
        <v>0</v>
      </c>
      <c r="J8" s="153">
        <v>-0.11799999999999999</v>
      </c>
      <c r="K8" s="154">
        <f>E8*J8</f>
        <v>-12.120959999999998</v>
      </c>
      <c r="O8" s="145"/>
      <c r="Z8" s="145"/>
      <c r="AA8" s="145">
        <v>1</v>
      </c>
      <c r="AB8" s="145">
        <v>1</v>
      </c>
      <c r="AC8" s="145">
        <v>1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55">
        <f>G8</f>
        <v>0</v>
      </c>
      <c r="BA8" s="145"/>
      <c r="BB8" s="145"/>
      <c r="BC8" s="145"/>
      <c r="BD8" s="145"/>
      <c r="BE8" s="145"/>
      <c r="BF8" s="145"/>
      <c r="BG8" s="145"/>
      <c r="BH8" s="145"/>
      <c r="BI8" s="145"/>
      <c r="CA8" s="145">
        <v>1</v>
      </c>
      <c r="CB8" s="145">
        <v>1</v>
      </c>
      <c r="CZ8" s="108">
        <v>1</v>
      </c>
    </row>
    <row r="9" spans="1:104">
      <c r="A9" s="146">
        <v>2</v>
      </c>
      <c r="B9" s="147" t="s">
        <v>571</v>
      </c>
      <c r="C9" s="148" t="s">
        <v>572</v>
      </c>
      <c r="D9" s="149" t="s">
        <v>49</v>
      </c>
      <c r="E9" s="150">
        <v>80.099999999999994</v>
      </c>
      <c r="F9" s="151">
        <v>0</v>
      </c>
      <c r="G9" s="152">
        <f>E9*F9</f>
        <v>0</v>
      </c>
      <c r="H9" s="153">
        <v>0</v>
      </c>
      <c r="I9" s="154">
        <f>E9*H9</f>
        <v>0</v>
      </c>
      <c r="J9" s="153">
        <v>-0.40799999999999997</v>
      </c>
      <c r="K9" s="154">
        <f>E9*J9</f>
        <v>-32.680799999999998</v>
      </c>
      <c r="O9" s="145"/>
      <c r="Z9" s="145"/>
      <c r="AA9" s="145">
        <v>1</v>
      </c>
      <c r="AB9" s="145">
        <v>1</v>
      </c>
      <c r="AC9" s="145">
        <v>1</v>
      </c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55">
        <f>G9</f>
        <v>0</v>
      </c>
      <c r="BA9" s="145"/>
      <c r="BB9" s="145"/>
      <c r="BC9" s="145"/>
      <c r="BD9" s="145"/>
      <c r="BE9" s="145"/>
      <c r="BF9" s="145"/>
      <c r="BG9" s="145"/>
      <c r="BH9" s="145"/>
      <c r="BI9" s="145"/>
      <c r="CA9" s="145">
        <v>1</v>
      </c>
      <c r="CB9" s="145">
        <v>1</v>
      </c>
      <c r="CZ9" s="108">
        <v>1</v>
      </c>
    </row>
    <row r="10" spans="1:104" ht="22.5">
      <c r="A10" s="146">
        <v>3</v>
      </c>
      <c r="B10" s="147" t="s">
        <v>573</v>
      </c>
      <c r="C10" s="148" t="s">
        <v>574</v>
      </c>
      <c r="D10" s="149" t="s">
        <v>49</v>
      </c>
      <c r="E10" s="150">
        <v>80.099999999999994</v>
      </c>
      <c r="F10" s="151">
        <v>0</v>
      </c>
      <c r="G10" s="152">
        <f>E10*F10</f>
        <v>0</v>
      </c>
      <c r="H10" s="153">
        <v>0</v>
      </c>
      <c r="I10" s="154">
        <f>E10*H10</f>
        <v>0</v>
      </c>
      <c r="J10" s="153">
        <v>-0.13</v>
      </c>
      <c r="K10" s="154">
        <f>E10*J10</f>
        <v>-10.413</v>
      </c>
      <c r="O10" s="145"/>
      <c r="Z10" s="145"/>
      <c r="AA10" s="145">
        <v>1</v>
      </c>
      <c r="AB10" s="145">
        <v>1</v>
      </c>
      <c r="AC10" s="145">
        <v>1</v>
      </c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55">
        <f>G10</f>
        <v>0</v>
      </c>
      <c r="BA10" s="145"/>
      <c r="BB10" s="145"/>
      <c r="BC10" s="145"/>
      <c r="BD10" s="145"/>
      <c r="BE10" s="145"/>
      <c r="BF10" s="145"/>
      <c r="BG10" s="145"/>
      <c r="BH10" s="145"/>
      <c r="BI10" s="145"/>
      <c r="CA10" s="145">
        <v>1</v>
      </c>
      <c r="CB10" s="145">
        <v>1</v>
      </c>
      <c r="CZ10" s="108">
        <v>1</v>
      </c>
    </row>
    <row r="11" spans="1:104" ht="22.5">
      <c r="A11" s="146">
        <v>4</v>
      </c>
      <c r="B11" s="147" t="s">
        <v>575</v>
      </c>
      <c r="C11" s="148" t="s">
        <v>576</v>
      </c>
      <c r="D11" s="149" t="s">
        <v>49</v>
      </c>
      <c r="E11" s="150">
        <v>4</v>
      </c>
      <c r="F11" s="151">
        <v>0</v>
      </c>
      <c r="G11" s="152">
        <f>E11*F11</f>
        <v>0</v>
      </c>
      <c r="H11" s="153">
        <v>0</v>
      </c>
      <c r="I11" s="154">
        <f>E11*H11</f>
        <v>0</v>
      </c>
      <c r="J11" s="153">
        <v>-0.4</v>
      </c>
      <c r="K11" s="154">
        <f>E11*J11</f>
        <v>-1.6</v>
      </c>
      <c r="O11" s="145"/>
      <c r="Z11" s="145"/>
      <c r="AA11" s="145">
        <v>1</v>
      </c>
      <c r="AB11" s="145">
        <v>1</v>
      </c>
      <c r="AC11" s="145">
        <v>1</v>
      </c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55">
        <f>G11</f>
        <v>0</v>
      </c>
      <c r="BA11" s="145"/>
      <c r="BB11" s="145"/>
      <c r="BC11" s="145"/>
      <c r="BD11" s="145"/>
      <c r="BE11" s="145"/>
      <c r="BF11" s="145"/>
      <c r="BG11" s="145"/>
      <c r="BH11" s="145"/>
      <c r="BI11" s="145"/>
      <c r="CA11" s="145">
        <v>1</v>
      </c>
      <c r="CB11" s="145">
        <v>1</v>
      </c>
      <c r="CZ11" s="108">
        <v>1</v>
      </c>
    </row>
    <row r="12" spans="1:104">
      <c r="A12" s="146">
        <v>5</v>
      </c>
      <c r="B12" s="147" t="s">
        <v>577</v>
      </c>
      <c r="C12" s="148" t="s">
        <v>578</v>
      </c>
      <c r="D12" s="149" t="s">
        <v>49</v>
      </c>
      <c r="E12" s="150">
        <v>10.1</v>
      </c>
      <c r="F12" s="151">
        <v>0</v>
      </c>
      <c r="G12" s="152">
        <f>E12*F12</f>
        <v>0</v>
      </c>
      <c r="H12" s="153">
        <v>0</v>
      </c>
      <c r="I12" s="154">
        <f>E12*H12</f>
        <v>0</v>
      </c>
      <c r="J12" s="153">
        <v>-9.8000000000000004E-2</v>
      </c>
      <c r="K12" s="154">
        <f>E12*J12</f>
        <v>-0.98980000000000001</v>
      </c>
      <c r="O12" s="145"/>
      <c r="Z12" s="145"/>
      <c r="AA12" s="145">
        <v>1</v>
      </c>
      <c r="AB12" s="145">
        <v>1</v>
      </c>
      <c r="AC12" s="145">
        <v>1</v>
      </c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55">
        <f>G12</f>
        <v>0</v>
      </c>
      <c r="BA12" s="145"/>
      <c r="BB12" s="145"/>
      <c r="BC12" s="145"/>
      <c r="BD12" s="145"/>
      <c r="BE12" s="145"/>
      <c r="BF12" s="145"/>
      <c r="BG12" s="145"/>
      <c r="BH12" s="145"/>
      <c r="BI12" s="145"/>
      <c r="CA12" s="145">
        <v>1</v>
      </c>
      <c r="CB12" s="145">
        <v>1</v>
      </c>
      <c r="CZ12" s="108">
        <v>1</v>
      </c>
    </row>
    <row r="13" spans="1:104" ht="22.5">
      <c r="A13" s="146">
        <v>6</v>
      </c>
      <c r="B13" s="147" t="s">
        <v>579</v>
      </c>
      <c r="C13" s="148" t="s">
        <v>580</v>
      </c>
      <c r="D13" s="149" t="s">
        <v>49</v>
      </c>
      <c r="E13" s="150">
        <v>4</v>
      </c>
      <c r="F13" s="151">
        <v>0</v>
      </c>
      <c r="G13" s="152">
        <f>E13*F13</f>
        <v>0</v>
      </c>
      <c r="H13" s="153">
        <v>0</v>
      </c>
      <c r="I13" s="154">
        <f>E13*H13</f>
        <v>0</v>
      </c>
      <c r="J13" s="153">
        <v>-0.316</v>
      </c>
      <c r="K13" s="154">
        <f>E13*J13</f>
        <v>-1.264</v>
      </c>
      <c r="O13" s="145"/>
      <c r="Z13" s="145"/>
      <c r="AA13" s="145">
        <v>1</v>
      </c>
      <c r="AB13" s="145">
        <v>1</v>
      </c>
      <c r="AC13" s="145">
        <v>1</v>
      </c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55">
        <f>G13</f>
        <v>0</v>
      </c>
      <c r="BA13" s="145"/>
      <c r="BB13" s="145"/>
      <c r="BC13" s="145"/>
      <c r="BD13" s="145"/>
      <c r="BE13" s="145"/>
      <c r="BF13" s="145"/>
      <c r="BG13" s="145"/>
      <c r="BH13" s="145"/>
      <c r="BI13" s="145"/>
      <c r="CA13" s="145">
        <v>1</v>
      </c>
      <c r="CB13" s="145">
        <v>1</v>
      </c>
      <c r="CZ13" s="108">
        <v>1</v>
      </c>
    </row>
    <row r="14" spans="1:104" ht="22.5">
      <c r="A14" s="146">
        <v>7</v>
      </c>
      <c r="B14" s="147" t="s">
        <v>581</v>
      </c>
      <c r="C14" s="148" t="s">
        <v>582</v>
      </c>
      <c r="D14" s="149" t="s">
        <v>49</v>
      </c>
      <c r="E14" s="150">
        <v>256.32</v>
      </c>
      <c r="F14" s="151">
        <v>0</v>
      </c>
      <c r="G14" s="152">
        <f>E14*F14</f>
        <v>0</v>
      </c>
      <c r="H14" s="153">
        <v>0</v>
      </c>
      <c r="I14" s="154">
        <f>E14*H14</f>
        <v>0</v>
      </c>
      <c r="J14" s="153">
        <v>-0.23499999999999999</v>
      </c>
      <c r="K14" s="154">
        <f>E14*J14</f>
        <v>-60.235199999999992</v>
      </c>
      <c r="O14" s="145"/>
      <c r="Z14" s="145"/>
      <c r="AA14" s="145">
        <v>1</v>
      </c>
      <c r="AB14" s="145">
        <v>1</v>
      </c>
      <c r="AC14" s="145">
        <v>1</v>
      </c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55">
        <f>G14</f>
        <v>0</v>
      </c>
      <c r="BA14" s="145"/>
      <c r="BB14" s="145"/>
      <c r="BC14" s="145"/>
      <c r="BD14" s="145"/>
      <c r="BE14" s="145"/>
      <c r="BF14" s="145"/>
      <c r="BG14" s="145"/>
      <c r="BH14" s="145"/>
      <c r="BI14" s="145"/>
      <c r="CA14" s="145">
        <v>1</v>
      </c>
      <c r="CB14" s="145">
        <v>1</v>
      </c>
      <c r="CZ14" s="108">
        <v>1</v>
      </c>
    </row>
    <row r="15" spans="1:104" ht="22.5">
      <c r="A15" s="146">
        <v>8</v>
      </c>
      <c r="B15" s="147" t="s">
        <v>583</v>
      </c>
      <c r="C15" s="148" t="s">
        <v>584</v>
      </c>
      <c r="D15" s="149" t="s">
        <v>49</v>
      </c>
      <c r="E15" s="150">
        <v>223.3</v>
      </c>
      <c r="F15" s="151">
        <v>0</v>
      </c>
      <c r="G15" s="152">
        <f>E15*F15</f>
        <v>0</v>
      </c>
      <c r="H15" s="153">
        <v>0</v>
      </c>
      <c r="I15" s="154">
        <f>E15*H15</f>
        <v>0</v>
      </c>
      <c r="J15" s="153">
        <v>-0.154</v>
      </c>
      <c r="K15" s="154">
        <f>E15*J15</f>
        <v>-34.388200000000005</v>
      </c>
      <c r="O15" s="145"/>
      <c r="Z15" s="145"/>
      <c r="AA15" s="145">
        <v>1</v>
      </c>
      <c r="AB15" s="145">
        <v>1</v>
      </c>
      <c r="AC15" s="145">
        <v>1</v>
      </c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55">
        <f>G15</f>
        <v>0</v>
      </c>
      <c r="BA15" s="145"/>
      <c r="BB15" s="145"/>
      <c r="BC15" s="145"/>
      <c r="BD15" s="145"/>
      <c r="BE15" s="145"/>
      <c r="BF15" s="145"/>
      <c r="BG15" s="145"/>
      <c r="BH15" s="145"/>
      <c r="BI15" s="145"/>
      <c r="CA15" s="145">
        <v>1</v>
      </c>
      <c r="CB15" s="145">
        <v>1</v>
      </c>
      <c r="CZ15" s="108">
        <v>1</v>
      </c>
    </row>
    <row r="16" spans="1:104" ht="22.5">
      <c r="A16" s="146">
        <v>9</v>
      </c>
      <c r="B16" s="147" t="s">
        <v>585</v>
      </c>
      <c r="C16" s="148" t="s">
        <v>586</v>
      </c>
      <c r="D16" s="149" t="s">
        <v>292</v>
      </c>
      <c r="E16" s="150">
        <v>32.5</v>
      </c>
      <c r="F16" s="151">
        <v>0</v>
      </c>
      <c r="G16" s="152">
        <f>E16*F16</f>
        <v>0</v>
      </c>
      <c r="H16" s="153">
        <v>0</v>
      </c>
      <c r="I16" s="154">
        <f>E16*H16</f>
        <v>0</v>
      </c>
      <c r="J16" s="153">
        <v>-0.14499999999999999</v>
      </c>
      <c r="K16" s="154">
        <f>E16*J16</f>
        <v>-4.7124999999999995</v>
      </c>
      <c r="O16" s="145"/>
      <c r="Z16" s="145"/>
      <c r="AA16" s="145">
        <v>1</v>
      </c>
      <c r="AB16" s="145">
        <v>1</v>
      </c>
      <c r="AC16" s="145">
        <v>1</v>
      </c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55">
        <f>G16</f>
        <v>0</v>
      </c>
      <c r="BA16" s="145"/>
      <c r="BB16" s="145"/>
      <c r="BC16" s="145"/>
      <c r="BD16" s="145"/>
      <c r="BE16" s="145"/>
      <c r="BF16" s="145"/>
      <c r="BG16" s="145"/>
      <c r="BH16" s="145"/>
      <c r="BI16" s="145"/>
      <c r="CA16" s="145">
        <v>1</v>
      </c>
      <c r="CB16" s="145">
        <v>1</v>
      </c>
      <c r="CZ16" s="108">
        <v>1</v>
      </c>
    </row>
    <row r="17" spans="1:104">
      <c r="A17" s="146">
        <v>10</v>
      </c>
      <c r="B17" s="147" t="s">
        <v>221</v>
      </c>
      <c r="C17" s="148" t="s">
        <v>222</v>
      </c>
      <c r="D17" s="149" t="s">
        <v>49</v>
      </c>
      <c r="E17" s="150">
        <v>2769.94</v>
      </c>
      <c r="F17" s="151">
        <v>0</v>
      </c>
      <c r="G17" s="152">
        <f>E17*F17</f>
        <v>0</v>
      </c>
      <c r="H17" s="153">
        <v>0</v>
      </c>
      <c r="I17" s="154">
        <f>E17*H17</f>
        <v>0</v>
      </c>
      <c r="J17" s="153">
        <v>0</v>
      </c>
      <c r="K17" s="154">
        <f>E17*J17</f>
        <v>0</v>
      </c>
      <c r="O17" s="145"/>
      <c r="Z17" s="145"/>
      <c r="AA17" s="145">
        <v>1</v>
      </c>
      <c r="AB17" s="145">
        <v>1</v>
      </c>
      <c r="AC17" s="145">
        <v>1</v>
      </c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55">
        <f>G17</f>
        <v>0</v>
      </c>
      <c r="BA17" s="145"/>
      <c r="BB17" s="145"/>
      <c r="BC17" s="145"/>
      <c r="BD17" s="145"/>
      <c r="BE17" s="145"/>
      <c r="BF17" s="145"/>
      <c r="BG17" s="145"/>
      <c r="BH17" s="145"/>
      <c r="BI17" s="145"/>
      <c r="CA17" s="145">
        <v>1</v>
      </c>
      <c r="CB17" s="145">
        <v>1</v>
      </c>
      <c r="CZ17" s="108">
        <v>1</v>
      </c>
    </row>
    <row r="18" spans="1:104">
      <c r="A18" s="156"/>
      <c r="B18" s="157"/>
      <c r="C18" s="160" t="s">
        <v>587</v>
      </c>
      <c r="D18" s="161"/>
      <c r="E18" s="162">
        <v>506.44</v>
      </c>
      <c r="F18" s="163"/>
      <c r="G18" s="164"/>
      <c r="H18" s="165"/>
      <c r="I18" s="158"/>
      <c r="J18" s="166"/>
      <c r="K18" s="158"/>
      <c r="M18" s="159" t="s">
        <v>587</v>
      </c>
      <c r="O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67" t="str">
        <f>C17</f>
        <v xml:space="preserve">Úprava pláně v zářezech v hor. 1-4, se zhutněním </v>
      </c>
      <c r="BE18" s="145"/>
      <c r="BF18" s="145"/>
      <c r="BG18" s="145"/>
      <c r="BH18" s="145"/>
      <c r="BI18" s="145"/>
    </row>
    <row r="19" spans="1:104">
      <c r="A19" s="156"/>
      <c r="B19" s="157"/>
      <c r="C19" s="160" t="s">
        <v>588</v>
      </c>
      <c r="D19" s="161"/>
      <c r="E19" s="162">
        <v>1060.5</v>
      </c>
      <c r="F19" s="163"/>
      <c r="G19" s="164"/>
      <c r="H19" s="165"/>
      <c r="I19" s="158"/>
      <c r="J19" s="166"/>
      <c r="K19" s="158"/>
      <c r="M19" s="159" t="s">
        <v>588</v>
      </c>
      <c r="O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67" t="str">
        <f>C18</f>
        <v>komunikace:60,00*7,00+4,80*12,80+5,00*5,00/2*2</v>
      </c>
      <c r="BE19" s="145"/>
      <c r="BF19" s="145"/>
      <c r="BG19" s="145"/>
      <c r="BH19" s="145"/>
      <c r="BI19" s="145"/>
    </row>
    <row r="20" spans="1:104">
      <c r="A20" s="156"/>
      <c r="B20" s="157"/>
      <c r="C20" s="160" t="s">
        <v>589</v>
      </c>
      <c r="D20" s="161"/>
      <c r="E20" s="162">
        <v>299.5</v>
      </c>
      <c r="F20" s="163"/>
      <c r="G20" s="164"/>
      <c r="H20" s="165"/>
      <c r="I20" s="158"/>
      <c r="J20" s="166"/>
      <c r="K20" s="158"/>
      <c r="M20" s="159" t="s">
        <v>589</v>
      </c>
      <c r="O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67" t="str">
        <f>C19</f>
        <v>14,00*14,00/2*2+7,00*(60,00+32,00)+3,50*(42,00+21,00)</v>
      </c>
      <c r="BE20" s="145"/>
      <c r="BF20" s="145"/>
      <c r="BG20" s="145"/>
      <c r="BH20" s="145"/>
      <c r="BI20" s="145"/>
    </row>
    <row r="21" spans="1:104">
      <c r="A21" s="156"/>
      <c r="B21" s="157"/>
      <c r="C21" s="160" t="s">
        <v>590</v>
      </c>
      <c r="D21" s="161"/>
      <c r="E21" s="162">
        <v>839.5</v>
      </c>
      <c r="F21" s="163"/>
      <c r="G21" s="164"/>
      <c r="H21" s="165"/>
      <c r="I21" s="158"/>
      <c r="J21" s="166"/>
      <c r="K21" s="158"/>
      <c r="M21" s="159" t="s">
        <v>590</v>
      </c>
      <c r="O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67" t="str">
        <f>C20</f>
        <v>3,50*35,00+22,00*4,00/2+28,00*(3,50+7,00+5,00+3,50)/4</v>
      </c>
      <c r="BE21" s="145"/>
      <c r="BF21" s="145"/>
      <c r="BG21" s="145"/>
      <c r="BH21" s="145"/>
      <c r="BI21" s="145"/>
    </row>
    <row r="22" spans="1:104">
      <c r="A22" s="156"/>
      <c r="B22" s="157"/>
      <c r="C22" s="160" t="s">
        <v>591</v>
      </c>
      <c r="D22" s="161"/>
      <c r="E22" s="162">
        <v>64</v>
      </c>
      <c r="F22" s="163"/>
      <c r="G22" s="164"/>
      <c r="H22" s="165"/>
      <c r="I22" s="158"/>
      <c r="J22" s="166"/>
      <c r="K22" s="158"/>
      <c r="M22" s="159" t="s">
        <v>591</v>
      </c>
      <c r="O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67" t="str">
        <f>C21</f>
        <v>7,00*14,00+6,00*6,00/2+10,00*10,00/2+7,00*86,00+5,50*13,00</v>
      </c>
      <c r="BE22" s="145"/>
      <c r="BF22" s="145"/>
      <c r="BG22" s="145"/>
      <c r="BH22" s="145"/>
      <c r="BI22" s="145"/>
    </row>
    <row r="23" spans="1:104">
      <c r="A23" s="168" t="s">
        <v>50</v>
      </c>
      <c r="B23" s="169" t="s">
        <v>47</v>
      </c>
      <c r="C23" s="170" t="s">
        <v>48</v>
      </c>
      <c r="D23" s="171"/>
      <c r="E23" s="172"/>
      <c r="F23" s="172"/>
      <c r="G23" s="173">
        <f>SUM(G7:G22)</f>
        <v>0</v>
      </c>
      <c r="H23" s="174"/>
      <c r="I23" s="173">
        <f>SUM(I7:I22)</f>
        <v>0</v>
      </c>
      <c r="J23" s="175"/>
      <c r="K23" s="173">
        <f>SUM(K7:K22)</f>
        <v>-158.40446</v>
      </c>
      <c r="O23" s="145"/>
      <c r="X23" s="176">
        <f>K23</f>
        <v>-158.40446</v>
      </c>
      <c r="Y23" s="176">
        <f>I23</f>
        <v>0</v>
      </c>
      <c r="Z23" s="155">
        <f>G23</f>
        <v>0</v>
      </c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77"/>
      <c r="BB23" s="177"/>
      <c r="BC23" s="177"/>
      <c r="BD23" s="177"/>
      <c r="BE23" s="177"/>
      <c r="BF23" s="177"/>
      <c r="BG23" s="145"/>
      <c r="BH23" s="145"/>
      <c r="BI23" s="145"/>
    </row>
    <row r="24" spans="1:104" ht="14.25" customHeight="1">
      <c r="A24" s="135" t="s">
        <v>46</v>
      </c>
      <c r="B24" s="136" t="s">
        <v>592</v>
      </c>
      <c r="C24" s="137" t="s">
        <v>593</v>
      </c>
      <c r="D24" s="138"/>
      <c r="E24" s="139"/>
      <c r="F24" s="139"/>
      <c r="G24" s="140"/>
      <c r="H24" s="141"/>
      <c r="I24" s="142"/>
      <c r="J24" s="143"/>
      <c r="K24" s="144"/>
      <c r="O24" s="145"/>
    </row>
    <row r="25" spans="1:104">
      <c r="A25" s="146">
        <v>11</v>
      </c>
      <c r="B25" s="147" t="s">
        <v>594</v>
      </c>
      <c r="C25" s="148" t="s">
        <v>595</v>
      </c>
      <c r="D25" s="149" t="s">
        <v>292</v>
      </c>
      <c r="E25" s="150">
        <v>32</v>
      </c>
      <c r="F25" s="151">
        <v>0</v>
      </c>
      <c r="G25" s="152">
        <f>E25*F25</f>
        <v>0</v>
      </c>
      <c r="H25" s="153">
        <v>8.0999999999999996E-4</v>
      </c>
      <c r="I25" s="154">
        <f>E25*H25</f>
        <v>2.5919999999999999E-2</v>
      </c>
      <c r="J25" s="153">
        <v>0</v>
      </c>
      <c r="K25" s="154">
        <f>E25*J25</f>
        <v>0</v>
      </c>
      <c r="O25" s="145"/>
      <c r="Z25" s="145"/>
      <c r="AA25" s="145">
        <v>1</v>
      </c>
      <c r="AB25" s="145">
        <v>1</v>
      </c>
      <c r="AC25" s="145">
        <v>1</v>
      </c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55">
        <f>G25</f>
        <v>0</v>
      </c>
      <c r="BA25" s="145"/>
      <c r="BB25" s="145"/>
      <c r="BC25" s="145"/>
      <c r="BD25" s="145"/>
      <c r="BE25" s="145"/>
      <c r="BF25" s="145"/>
      <c r="BG25" s="145"/>
      <c r="BH25" s="145"/>
      <c r="BI25" s="145"/>
      <c r="CA25" s="145">
        <v>1</v>
      </c>
      <c r="CB25" s="145">
        <v>1</v>
      </c>
      <c r="CZ25" s="108">
        <v>1</v>
      </c>
    </row>
    <row r="26" spans="1:104">
      <c r="A26" s="156"/>
      <c r="B26" s="157"/>
      <c r="C26" s="160" t="s">
        <v>596</v>
      </c>
      <c r="D26" s="161"/>
      <c r="E26" s="162">
        <v>32</v>
      </c>
      <c r="F26" s="163"/>
      <c r="G26" s="164"/>
      <c r="H26" s="165"/>
      <c r="I26" s="158"/>
      <c r="J26" s="166"/>
      <c r="K26" s="158"/>
      <c r="M26" s="159" t="s">
        <v>596</v>
      </c>
      <c r="O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67" t="str">
        <f>C25</f>
        <v xml:space="preserve">Chránička HDPE DN 110 </v>
      </c>
      <c r="BE26" s="145"/>
      <c r="BF26" s="145"/>
      <c r="BG26" s="145"/>
      <c r="BH26" s="145"/>
      <c r="BI26" s="145"/>
    </row>
    <row r="27" spans="1:104">
      <c r="A27" s="146">
        <v>12</v>
      </c>
      <c r="B27" s="147" t="s">
        <v>597</v>
      </c>
      <c r="C27" s="148" t="s">
        <v>598</v>
      </c>
      <c r="D27" s="149" t="s">
        <v>292</v>
      </c>
      <c r="E27" s="150">
        <v>15</v>
      </c>
      <c r="F27" s="151">
        <v>0</v>
      </c>
      <c r="G27" s="152">
        <f>E27*F27</f>
        <v>0</v>
      </c>
      <c r="H27" s="153">
        <v>1.07E-3</v>
      </c>
      <c r="I27" s="154">
        <f>E27*H27</f>
        <v>1.6049999999999998E-2</v>
      </c>
      <c r="J27" s="153">
        <v>0</v>
      </c>
      <c r="K27" s="154">
        <f>E27*J27</f>
        <v>0</v>
      </c>
      <c r="O27" s="145"/>
      <c r="Z27" s="145"/>
      <c r="AA27" s="145">
        <v>1</v>
      </c>
      <c r="AB27" s="145">
        <v>1</v>
      </c>
      <c r="AC27" s="145">
        <v>1</v>
      </c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55">
        <f>G27</f>
        <v>0</v>
      </c>
      <c r="BA27" s="145"/>
      <c r="BB27" s="145"/>
      <c r="BC27" s="145"/>
      <c r="BD27" s="145"/>
      <c r="BE27" s="145"/>
      <c r="BF27" s="145"/>
      <c r="BG27" s="145"/>
      <c r="BH27" s="145"/>
      <c r="BI27" s="145"/>
      <c r="CA27" s="145">
        <v>1</v>
      </c>
      <c r="CB27" s="145">
        <v>1</v>
      </c>
      <c r="CZ27" s="108">
        <v>1</v>
      </c>
    </row>
    <row r="28" spans="1:104">
      <c r="A28" s="168" t="s">
        <v>50</v>
      </c>
      <c r="B28" s="169" t="s">
        <v>592</v>
      </c>
      <c r="C28" s="170" t="s">
        <v>593</v>
      </c>
      <c r="D28" s="171"/>
      <c r="E28" s="172"/>
      <c r="F28" s="172"/>
      <c r="G28" s="173">
        <f>SUM(G24:G27)</f>
        <v>0</v>
      </c>
      <c r="H28" s="174"/>
      <c r="I28" s="173">
        <f>SUM(I24:I27)</f>
        <v>4.1969999999999993E-2</v>
      </c>
      <c r="J28" s="175"/>
      <c r="K28" s="173">
        <f>SUM(K24:K27)</f>
        <v>0</v>
      </c>
      <c r="O28" s="145"/>
      <c r="X28" s="176">
        <f>K28</f>
        <v>0</v>
      </c>
      <c r="Y28" s="176">
        <f>I28</f>
        <v>4.1969999999999993E-2</v>
      </c>
      <c r="Z28" s="155">
        <f>G28</f>
        <v>0</v>
      </c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77"/>
      <c r="BB28" s="177"/>
      <c r="BC28" s="177"/>
      <c r="BD28" s="177"/>
      <c r="BE28" s="177"/>
      <c r="BF28" s="177"/>
      <c r="BG28" s="145"/>
      <c r="BH28" s="145"/>
      <c r="BI28" s="145"/>
    </row>
    <row r="29" spans="1:104" ht="14.25" customHeight="1">
      <c r="A29" s="135" t="s">
        <v>46</v>
      </c>
      <c r="B29" s="136" t="s">
        <v>338</v>
      </c>
      <c r="C29" s="137" t="s">
        <v>339</v>
      </c>
      <c r="D29" s="138"/>
      <c r="E29" s="139"/>
      <c r="F29" s="139"/>
      <c r="G29" s="140"/>
      <c r="H29" s="141"/>
      <c r="I29" s="142"/>
      <c r="J29" s="143"/>
      <c r="K29" s="144"/>
      <c r="O29" s="145"/>
    </row>
    <row r="30" spans="1:104" ht="22.5">
      <c r="A30" s="146">
        <v>13</v>
      </c>
      <c r="B30" s="147" t="s">
        <v>342</v>
      </c>
      <c r="C30" s="148" t="s">
        <v>343</v>
      </c>
      <c r="D30" s="149" t="s">
        <v>54</v>
      </c>
      <c r="E30" s="150">
        <v>88.902000000000001</v>
      </c>
      <c r="F30" s="151">
        <v>0</v>
      </c>
      <c r="G30" s="152">
        <f>E30*F30</f>
        <v>0</v>
      </c>
      <c r="H30" s="153">
        <v>1.89</v>
      </c>
      <c r="I30" s="154">
        <f>E30*H30</f>
        <v>168.02477999999999</v>
      </c>
      <c r="J30" s="153">
        <v>0</v>
      </c>
      <c r="K30" s="154">
        <f>E30*J30</f>
        <v>0</v>
      </c>
      <c r="O30" s="145"/>
      <c r="Z30" s="145"/>
      <c r="AA30" s="145">
        <v>1</v>
      </c>
      <c r="AB30" s="145">
        <v>1</v>
      </c>
      <c r="AC30" s="145">
        <v>1</v>
      </c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55">
        <f>G30</f>
        <v>0</v>
      </c>
      <c r="BA30" s="145"/>
      <c r="BB30" s="145"/>
      <c r="BC30" s="145"/>
      <c r="BD30" s="145"/>
      <c r="BE30" s="145"/>
      <c r="BF30" s="145"/>
      <c r="BG30" s="145"/>
      <c r="BH30" s="145"/>
      <c r="BI30" s="145"/>
      <c r="CA30" s="145">
        <v>1</v>
      </c>
      <c r="CB30" s="145">
        <v>1</v>
      </c>
      <c r="CZ30" s="108">
        <v>1</v>
      </c>
    </row>
    <row r="31" spans="1:104">
      <c r="A31" s="156"/>
      <c r="B31" s="157"/>
      <c r="C31" s="160" t="s">
        <v>599</v>
      </c>
      <c r="D31" s="161"/>
      <c r="E31" s="162">
        <v>88.902000000000001</v>
      </c>
      <c r="F31" s="163"/>
      <c r="G31" s="164"/>
      <c r="H31" s="165"/>
      <c r="I31" s="158"/>
      <c r="J31" s="166"/>
      <c r="K31" s="158"/>
      <c r="M31" s="159" t="s">
        <v>599</v>
      </c>
      <c r="O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67" t="str">
        <f>C30</f>
        <v xml:space="preserve">Filtr.vrstvy z nezhut.kam. hrubého drcen. 22-32 mm </v>
      </c>
      <c r="BE31" s="145"/>
      <c r="BF31" s="145"/>
      <c r="BG31" s="145"/>
      <c r="BH31" s="145"/>
      <c r="BI31" s="145"/>
    </row>
    <row r="32" spans="1:104">
      <c r="A32" s="168" t="s">
        <v>50</v>
      </c>
      <c r="B32" s="169" t="s">
        <v>338</v>
      </c>
      <c r="C32" s="170" t="s">
        <v>339</v>
      </c>
      <c r="D32" s="171"/>
      <c r="E32" s="172"/>
      <c r="F32" s="172"/>
      <c r="G32" s="173">
        <f>SUM(G29:G31)</f>
        <v>0</v>
      </c>
      <c r="H32" s="174"/>
      <c r="I32" s="173">
        <f>SUM(I29:I31)</f>
        <v>168.02477999999999</v>
      </c>
      <c r="J32" s="175"/>
      <c r="K32" s="173">
        <f>SUM(K29:K31)</f>
        <v>0</v>
      </c>
      <c r="O32" s="145"/>
      <c r="X32" s="176">
        <f>K32</f>
        <v>0</v>
      </c>
      <c r="Y32" s="176">
        <f>I32</f>
        <v>168.02477999999999</v>
      </c>
      <c r="Z32" s="155">
        <f>G32</f>
        <v>0</v>
      </c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77"/>
      <c r="BB32" s="177"/>
      <c r="BC32" s="177"/>
      <c r="BD32" s="177"/>
      <c r="BE32" s="177"/>
      <c r="BF32" s="177"/>
      <c r="BG32" s="145"/>
      <c r="BH32" s="145"/>
      <c r="BI32" s="145"/>
    </row>
    <row r="33" spans="1:104" ht="14.25" customHeight="1">
      <c r="A33" s="135" t="s">
        <v>46</v>
      </c>
      <c r="B33" s="136" t="s">
        <v>280</v>
      </c>
      <c r="C33" s="137" t="s">
        <v>281</v>
      </c>
      <c r="D33" s="138"/>
      <c r="E33" s="139"/>
      <c r="F33" s="139"/>
      <c r="G33" s="140"/>
      <c r="H33" s="141"/>
      <c r="I33" s="142"/>
      <c r="J33" s="143"/>
      <c r="K33" s="144"/>
      <c r="O33" s="145"/>
    </row>
    <row r="34" spans="1:104" ht="22.5">
      <c r="A34" s="146">
        <v>14</v>
      </c>
      <c r="B34" s="147" t="s">
        <v>600</v>
      </c>
      <c r="C34" s="148" t="s">
        <v>601</v>
      </c>
      <c r="D34" s="149" t="s">
        <v>49</v>
      </c>
      <c r="E34" s="150">
        <v>2944.2024999999999</v>
      </c>
      <c r="F34" s="151">
        <v>0</v>
      </c>
      <c r="G34" s="152">
        <f>E34*F34</f>
        <v>0</v>
      </c>
      <c r="H34" s="153">
        <v>0.38624999999999998</v>
      </c>
      <c r="I34" s="154">
        <f>E34*H34</f>
        <v>1137.1982156249999</v>
      </c>
      <c r="J34" s="153">
        <v>0</v>
      </c>
      <c r="K34" s="154">
        <f>E34*J34</f>
        <v>0</v>
      </c>
      <c r="O34" s="145"/>
      <c r="Z34" s="145"/>
      <c r="AA34" s="145">
        <v>1</v>
      </c>
      <c r="AB34" s="145">
        <v>1</v>
      </c>
      <c r="AC34" s="145">
        <v>1</v>
      </c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55">
        <f>G34</f>
        <v>0</v>
      </c>
      <c r="BA34" s="145"/>
      <c r="BB34" s="145"/>
      <c r="BC34" s="145"/>
      <c r="BD34" s="145"/>
      <c r="BE34" s="145"/>
      <c r="BF34" s="145"/>
      <c r="BG34" s="145"/>
      <c r="BH34" s="145"/>
      <c r="BI34" s="145"/>
      <c r="CA34" s="145">
        <v>1</v>
      </c>
      <c r="CB34" s="145">
        <v>1</v>
      </c>
      <c r="CZ34" s="108">
        <v>1</v>
      </c>
    </row>
    <row r="35" spans="1:104">
      <c r="A35" s="156"/>
      <c r="B35" s="157"/>
      <c r="C35" s="160" t="s">
        <v>587</v>
      </c>
      <c r="D35" s="161"/>
      <c r="E35" s="162">
        <v>506.44</v>
      </c>
      <c r="F35" s="163"/>
      <c r="G35" s="164"/>
      <c r="H35" s="165"/>
      <c r="I35" s="158"/>
      <c r="J35" s="166"/>
      <c r="K35" s="158"/>
      <c r="M35" s="159" t="s">
        <v>587</v>
      </c>
      <c r="O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67" t="str">
        <f>C34</f>
        <v xml:space="preserve">Podklad z kameniva drceného vel.32-63 mm,tl. 20 cm </v>
      </c>
      <c r="BE35" s="145"/>
      <c r="BF35" s="145"/>
      <c r="BG35" s="145"/>
      <c r="BH35" s="145"/>
      <c r="BI35" s="145"/>
    </row>
    <row r="36" spans="1:104">
      <c r="A36" s="156"/>
      <c r="B36" s="157"/>
      <c r="C36" s="160" t="s">
        <v>588</v>
      </c>
      <c r="D36" s="161"/>
      <c r="E36" s="162">
        <v>1060.5</v>
      </c>
      <c r="F36" s="163"/>
      <c r="G36" s="164"/>
      <c r="H36" s="165"/>
      <c r="I36" s="158"/>
      <c r="J36" s="166"/>
      <c r="K36" s="158"/>
      <c r="M36" s="159" t="s">
        <v>588</v>
      </c>
      <c r="O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67" t="str">
        <f>C35</f>
        <v>komunikace:60,00*7,00+4,80*12,80+5,00*5,00/2*2</v>
      </c>
      <c r="BE36" s="145"/>
      <c r="BF36" s="145"/>
      <c r="BG36" s="145"/>
      <c r="BH36" s="145"/>
      <c r="BI36" s="145"/>
    </row>
    <row r="37" spans="1:104">
      <c r="A37" s="156"/>
      <c r="B37" s="157"/>
      <c r="C37" s="160" t="s">
        <v>589</v>
      </c>
      <c r="D37" s="161"/>
      <c r="E37" s="162">
        <v>299.5</v>
      </c>
      <c r="F37" s="163"/>
      <c r="G37" s="164"/>
      <c r="H37" s="165"/>
      <c r="I37" s="158"/>
      <c r="J37" s="166"/>
      <c r="K37" s="158"/>
      <c r="M37" s="159" t="s">
        <v>589</v>
      </c>
      <c r="O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67" t="str">
        <f>C36</f>
        <v>14,00*14,00/2*2+7,00*(60,00+32,00)+3,50*(42,00+21,00)</v>
      </c>
      <c r="BE37" s="145"/>
      <c r="BF37" s="145"/>
      <c r="BG37" s="145"/>
      <c r="BH37" s="145"/>
      <c r="BI37" s="145"/>
    </row>
    <row r="38" spans="1:104">
      <c r="A38" s="156"/>
      <c r="B38" s="157"/>
      <c r="C38" s="160" t="s">
        <v>590</v>
      </c>
      <c r="D38" s="161"/>
      <c r="E38" s="162">
        <v>839.5</v>
      </c>
      <c r="F38" s="163"/>
      <c r="G38" s="164"/>
      <c r="H38" s="165"/>
      <c r="I38" s="158"/>
      <c r="J38" s="166"/>
      <c r="K38" s="158"/>
      <c r="M38" s="159" t="s">
        <v>590</v>
      </c>
      <c r="O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67" t="str">
        <f>C37</f>
        <v>3,50*35,00+22,00*4,00/2+28,00*(3,50+7,00+5,00+3,50)/4</v>
      </c>
      <c r="BE38" s="145"/>
      <c r="BF38" s="145"/>
      <c r="BG38" s="145"/>
      <c r="BH38" s="145"/>
      <c r="BI38" s="145"/>
    </row>
    <row r="39" spans="1:104">
      <c r="A39" s="156"/>
      <c r="B39" s="157"/>
      <c r="C39" s="160" t="s">
        <v>591</v>
      </c>
      <c r="D39" s="161"/>
      <c r="E39" s="162">
        <v>64</v>
      </c>
      <c r="F39" s="163"/>
      <c r="G39" s="164"/>
      <c r="H39" s="165"/>
      <c r="I39" s="158"/>
      <c r="J39" s="166"/>
      <c r="K39" s="158"/>
      <c r="M39" s="159" t="s">
        <v>591</v>
      </c>
      <c r="O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67" t="str">
        <f>C38</f>
        <v>7,00*14,00+6,00*6,00/2+10,00*10,00/2+7,00*86,00+5,50*13,00</v>
      </c>
      <c r="BE39" s="145"/>
      <c r="BF39" s="145"/>
      <c r="BG39" s="145"/>
      <c r="BH39" s="145"/>
      <c r="BI39" s="145"/>
    </row>
    <row r="40" spans="1:104">
      <c r="A40" s="156"/>
      <c r="B40" s="157"/>
      <c r="C40" s="160" t="s">
        <v>602</v>
      </c>
      <c r="D40" s="161"/>
      <c r="E40" s="162">
        <v>32.35</v>
      </c>
      <c r="F40" s="163"/>
      <c r="G40" s="164"/>
      <c r="H40" s="165"/>
      <c r="I40" s="158"/>
      <c r="J40" s="166"/>
      <c r="K40" s="158"/>
      <c r="M40" s="159" t="s">
        <v>602</v>
      </c>
      <c r="O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67" t="str">
        <f>C39</f>
        <v>8,00*8,00/2*2</v>
      </c>
      <c r="BE40" s="145"/>
      <c r="BF40" s="145"/>
      <c r="BG40" s="145"/>
      <c r="BH40" s="145"/>
      <c r="BI40" s="145"/>
    </row>
    <row r="41" spans="1:104">
      <c r="A41" s="156"/>
      <c r="B41" s="157"/>
      <c r="C41" s="160" t="s">
        <v>603</v>
      </c>
      <c r="D41" s="161"/>
      <c r="E41" s="162">
        <v>141.91249999999999</v>
      </c>
      <c r="F41" s="163"/>
      <c r="G41" s="164"/>
      <c r="H41" s="165"/>
      <c r="I41" s="158"/>
      <c r="J41" s="166"/>
      <c r="K41" s="158"/>
      <c r="M41" s="159" t="s">
        <v>603</v>
      </c>
      <c r="O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67" t="str">
        <f>C40</f>
        <v>kamenná dlažba:32,35</v>
      </c>
      <c r="BE41" s="145"/>
      <c r="BF41" s="145"/>
      <c r="BG41" s="145"/>
      <c r="BH41" s="145"/>
      <c r="BI41" s="145"/>
    </row>
    <row r="42" spans="1:104">
      <c r="A42" s="146">
        <v>15</v>
      </c>
      <c r="B42" s="147" t="s">
        <v>604</v>
      </c>
      <c r="C42" s="148" t="s">
        <v>605</v>
      </c>
      <c r="D42" s="149" t="s">
        <v>49</v>
      </c>
      <c r="E42" s="150">
        <v>2769.94</v>
      </c>
      <c r="F42" s="151">
        <v>0</v>
      </c>
      <c r="G42" s="152">
        <f>E42*F42</f>
        <v>0</v>
      </c>
      <c r="H42" s="153">
        <v>0.21099999999999999</v>
      </c>
      <c r="I42" s="154">
        <f>E42*H42</f>
        <v>584.45734000000004</v>
      </c>
      <c r="J42" s="153">
        <v>0</v>
      </c>
      <c r="K42" s="154">
        <f>E42*J42</f>
        <v>0</v>
      </c>
      <c r="O42" s="145"/>
      <c r="Z42" s="145"/>
      <c r="AA42" s="145">
        <v>1</v>
      </c>
      <c r="AB42" s="145">
        <v>1</v>
      </c>
      <c r="AC42" s="145">
        <v>1</v>
      </c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55">
        <f>G42</f>
        <v>0</v>
      </c>
      <c r="BA42" s="145"/>
      <c r="BB42" s="145"/>
      <c r="BC42" s="145"/>
      <c r="BD42" s="145"/>
      <c r="BE42" s="145"/>
      <c r="BF42" s="145"/>
      <c r="BG42" s="145"/>
      <c r="BH42" s="145"/>
      <c r="BI42" s="145"/>
      <c r="CA42" s="145">
        <v>1</v>
      </c>
      <c r="CB42" s="145">
        <v>1</v>
      </c>
      <c r="CZ42" s="108">
        <v>1</v>
      </c>
    </row>
    <row r="43" spans="1:104">
      <c r="A43" s="156"/>
      <c r="B43" s="157"/>
      <c r="C43" s="160" t="s">
        <v>587</v>
      </c>
      <c r="D43" s="161"/>
      <c r="E43" s="162">
        <v>506.44</v>
      </c>
      <c r="F43" s="163"/>
      <c r="G43" s="164"/>
      <c r="H43" s="165"/>
      <c r="I43" s="158"/>
      <c r="J43" s="166"/>
      <c r="K43" s="158"/>
      <c r="M43" s="159" t="s">
        <v>587</v>
      </c>
      <c r="O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67" t="str">
        <f>C42</f>
        <v xml:space="preserve">Asf beton podkl ACP16 tl80mm 3m- </v>
      </c>
      <c r="BE43" s="145"/>
      <c r="BF43" s="145"/>
      <c r="BG43" s="145"/>
      <c r="BH43" s="145"/>
      <c r="BI43" s="145"/>
    </row>
    <row r="44" spans="1:104">
      <c r="A44" s="156"/>
      <c r="B44" s="157"/>
      <c r="C44" s="160" t="s">
        <v>588</v>
      </c>
      <c r="D44" s="161"/>
      <c r="E44" s="162">
        <v>1060.5</v>
      </c>
      <c r="F44" s="163"/>
      <c r="G44" s="164"/>
      <c r="H44" s="165"/>
      <c r="I44" s="158"/>
      <c r="J44" s="166"/>
      <c r="K44" s="158"/>
      <c r="M44" s="159" t="s">
        <v>588</v>
      </c>
      <c r="O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67" t="str">
        <f>C43</f>
        <v>komunikace:60,00*7,00+4,80*12,80+5,00*5,00/2*2</v>
      </c>
      <c r="BE44" s="145"/>
      <c r="BF44" s="145"/>
      <c r="BG44" s="145"/>
      <c r="BH44" s="145"/>
      <c r="BI44" s="145"/>
    </row>
    <row r="45" spans="1:104">
      <c r="A45" s="156"/>
      <c r="B45" s="157"/>
      <c r="C45" s="160" t="s">
        <v>589</v>
      </c>
      <c r="D45" s="161"/>
      <c r="E45" s="162">
        <v>299.5</v>
      </c>
      <c r="F45" s="163"/>
      <c r="G45" s="164"/>
      <c r="H45" s="165"/>
      <c r="I45" s="158"/>
      <c r="J45" s="166"/>
      <c r="K45" s="158"/>
      <c r="M45" s="159" t="s">
        <v>589</v>
      </c>
      <c r="O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67" t="str">
        <f>C44</f>
        <v>14,00*14,00/2*2+7,00*(60,00+32,00)+3,50*(42,00+21,00)</v>
      </c>
      <c r="BE45" s="145"/>
      <c r="BF45" s="145"/>
      <c r="BG45" s="145"/>
      <c r="BH45" s="145"/>
      <c r="BI45" s="145"/>
    </row>
    <row r="46" spans="1:104">
      <c r="A46" s="156"/>
      <c r="B46" s="157"/>
      <c r="C46" s="160" t="s">
        <v>590</v>
      </c>
      <c r="D46" s="161"/>
      <c r="E46" s="162">
        <v>839.5</v>
      </c>
      <c r="F46" s="163"/>
      <c r="G46" s="164"/>
      <c r="H46" s="165"/>
      <c r="I46" s="158"/>
      <c r="J46" s="166"/>
      <c r="K46" s="158"/>
      <c r="M46" s="159" t="s">
        <v>590</v>
      </c>
      <c r="O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67" t="str">
        <f>C45</f>
        <v>3,50*35,00+22,00*4,00/2+28,00*(3,50+7,00+5,00+3,50)/4</v>
      </c>
      <c r="BE46" s="145"/>
      <c r="BF46" s="145"/>
      <c r="BG46" s="145"/>
      <c r="BH46" s="145"/>
      <c r="BI46" s="145"/>
    </row>
    <row r="47" spans="1:104">
      <c r="A47" s="156"/>
      <c r="B47" s="157"/>
      <c r="C47" s="160" t="s">
        <v>591</v>
      </c>
      <c r="D47" s="161"/>
      <c r="E47" s="162">
        <v>64</v>
      </c>
      <c r="F47" s="163"/>
      <c r="G47" s="164"/>
      <c r="H47" s="165"/>
      <c r="I47" s="158"/>
      <c r="J47" s="166"/>
      <c r="K47" s="158"/>
      <c r="M47" s="159" t="s">
        <v>591</v>
      </c>
      <c r="O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67" t="str">
        <f>C46</f>
        <v>7,00*14,00+6,00*6,00/2+10,00*10,00/2+7,00*86,00+5,50*13,00</v>
      </c>
      <c r="BE47" s="145"/>
      <c r="BF47" s="145"/>
      <c r="BG47" s="145"/>
      <c r="BH47" s="145"/>
      <c r="BI47" s="145"/>
    </row>
    <row r="48" spans="1:104" ht="22.5">
      <c r="A48" s="146">
        <v>16</v>
      </c>
      <c r="B48" s="147" t="s">
        <v>606</v>
      </c>
      <c r="C48" s="148" t="s">
        <v>607</v>
      </c>
      <c r="D48" s="149" t="s">
        <v>49</v>
      </c>
      <c r="E48" s="150">
        <v>600</v>
      </c>
      <c r="F48" s="151">
        <v>0</v>
      </c>
      <c r="G48" s="152">
        <f>E48*F48</f>
        <v>0</v>
      </c>
      <c r="H48" s="153">
        <v>0.30651</v>
      </c>
      <c r="I48" s="154">
        <f>E48*H48</f>
        <v>183.90600000000001</v>
      </c>
      <c r="J48" s="153">
        <v>0</v>
      </c>
      <c r="K48" s="154">
        <f>E48*J48</f>
        <v>0</v>
      </c>
      <c r="O48" s="145"/>
      <c r="Z48" s="145"/>
      <c r="AA48" s="145">
        <v>1</v>
      </c>
      <c r="AB48" s="145">
        <v>1</v>
      </c>
      <c r="AC48" s="145">
        <v>1</v>
      </c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55">
        <f>G48</f>
        <v>0</v>
      </c>
      <c r="BA48" s="145"/>
      <c r="BB48" s="145"/>
      <c r="BC48" s="145"/>
      <c r="BD48" s="145"/>
      <c r="BE48" s="145"/>
      <c r="BF48" s="145"/>
      <c r="BG48" s="145"/>
      <c r="BH48" s="145"/>
      <c r="BI48" s="145"/>
      <c r="CA48" s="145">
        <v>1</v>
      </c>
      <c r="CB48" s="145">
        <v>1</v>
      </c>
      <c r="CZ48" s="108">
        <v>1</v>
      </c>
    </row>
    <row r="49" spans="1:104">
      <c r="A49" s="156"/>
      <c r="B49" s="157"/>
      <c r="C49" s="160" t="s">
        <v>608</v>
      </c>
      <c r="D49" s="161"/>
      <c r="E49" s="162">
        <v>32.35</v>
      </c>
      <c r="F49" s="163"/>
      <c r="G49" s="164"/>
      <c r="H49" s="165"/>
      <c r="I49" s="158"/>
      <c r="J49" s="166"/>
      <c r="K49" s="158"/>
      <c r="M49" s="159" t="s">
        <v>608</v>
      </c>
      <c r="O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67" t="str">
        <f>C48</f>
        <v xml:space="preserve">Podklad z kameniva zpev.cementem KZC 1 tl.12 cm </v>
      </c>
      <c r="BE49" s="145"/>
      <c r="BF49" s="145"/>
      <c r="BG49" s="145"/>
      <c r="BH49" s="145"/>
      <c r="BI49" s="145"/>
    </row>
    <row r="50" spans="1:104">
      <c r="A50" s="156"/>
      <c r="B50" s="157"/>
      <c r="C50" s="160" t="s">
        <v>609</v>
      </c>
      <c r="D50" s="161"/>
      <c r="E50" s="162">
        <v>567.65</v>
      </c>
      <c r="F50" s="163"/>
      <c r="G50" s="164"/>
      <c r="H50" s="165"/>
      <c r="I50" s="158"/>
      <c r="J50" s="166"/>
      <c r="K50" s="158"/>
      <c r="M50" s="159" t="s">
        <v>609</v>
      </c>
      <c r="O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67" t="str">
        <f>C49</f>
        <v>32,35</v>
      </c>
      <c r="BE50" s="145"/>
      <c r="BF50" s="145"/>
      <c r="BG50" s="145"/>
      <c r="BH50" s="145"/>
      <c r="BI50" s="145"/>
    </row>
    <row r="51" spans="1:104" ht="22.5">
      <c r="A51" s="146">
        <v>17</v>
      </c>
      <c r="B51" s="147" t="s">
        <v>610</v>
      </c>
      <c r="C51" s="148" t="s">
        <v>611</v>
      </c>
      <c r="D51" s="149" t="s">
        <v>49</v>
      </c>
      <c r="E51" s="150">
        <v>2769.94</v>
      </c>
      <c r="F51" s="151">
        <v>0</v>
      </c>
      <c r="G51" s="152">
        <f>E51*F51</f>
        <v>0</v>
      </c>
      <c r="H51" s="153">
        <v>0.38313999999999998</v>
      </c>
      <c r="I51" s="154">
        <f>E51*H51</f>
        <v>1061.2748116</v>
      </c>
      <c r="J51" s="153">
        <v>0</v>
      </c>
      <c r="K51" s="154">
        <f>E51*J51</f>
        <v>0</v>
      </c>
      <c r="O51" s="145"/>
      <c r="Z51" s="145"/>
      <c r="AA51" s="145">
        <v>1</v>
      </c>
      <c r="AB51" s="145">
        <v>1</v>
      </c>
      <c r="AC51" s="145">
        <v>1</v>
      </c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55">
        <f>G51</f>
        <v>0</v>
      </c>
      <c r="BA51" s="145"/>
      <c r="BB51" s="145"/>
      <c r="BC51" s="145"/>
      <c r="BD51" s="145"/>
      <c r="BE51" s="145"/>
      <c r="BF51" s="145"/>
      <c r="BG51" s="145"/>
      <c r="BH51" s="145"/>
      <c r="BI51" s="145"/>
      <c r="CA51" s="145">
        <v>1</v>
      </c>
      <c r="CB51" s="145">
        <v>1</v>
      </c>
      <c r="CZ51" s="108">
        <v>1</v>
      </c>
    </row>
    <row r="52" spans="1:104">
      <c r="A52" s="156"/>
      <c r="B52" s="157"/>
      <c r="C52" s="160" t="s">
        <v>587</v>
      </c>
      <c r="D52" s="161"/>
      <c r="E52" s="162">
        <v>506.44</v>
      </c>
      <c r="F52" s="163"/>
      <c r="G52" s="164"/>
      <c r="H52" s="165"/>
      <c r="I52" s="158"/>
      <c r="J52" s="166"/>
      <c r="K52" s="158"/>
      <c r="M52" s="159" t="s">
        <v>587</v>
      </c>
      <c r="O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67" t="str">
        <f>C51</f>
        <v xml:space="preserve">Podklad z kameniva zpev.cementem KZC 1 tl.15 cm </v>
      </c>
      <c r="BE52" s="145"/>
      <c r="BF52" s="145"/>
      <c r="BG52" s="145"/>
      <c r="BH52" s="145"/>
      <c r="BI52" s="145"/>
    </row>
    <row r="53" spans="1:104">
      <c r="A53" s="156"/>
      <c r="B53" s="157"/>
      <c r="C53" s="160" t="s">
        <v>588</v>
      </c>
      <c r="D53" s="161"/>
      <c r="E53" s="162">
        <v>1060.5</v>
      </c>
      <c r="F53" s="163"/>
      <c r="G53" s="164"/>
      <c r="H53" s="165"/>
      <c r="I53" s="158"/>
      <c r="J53" s="166"/>
      <c r="K53" s="158"/>
      <c r="M53" s="159" t="s">
        <v>588</v>
      </c>
      <c r="O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67" t="str">
        <f>C52</f>
        <v>komunikace:60,00*7,00+4,80*12,80+5,00*5,00/2*2</v>
      </c>
      <c r="BE53" s="145"/>
      <c r="BF53" s="145"/>
      <c r="BG53" s="145"/>
      <c r="BH53" s="145"/>
      <c r="BI53" s="145"/>
    </row>
    <row r="54" spans="1:104">
      <c r="A54" s="156"/>
      <c r="B54" s="157"/>
      <c r="C54" s="160" t="s">
        <v>589</v>
      </c>
      <c r="D54" s="161"/>
      <c r="E54" s="162">
        <v>299.5</v>
      </c>
      <c r="F54" s="163"/>
      <c r="G54" s="164"/>
      <c r="H54" s="165"/>
      <c r="I54" s="158"/>
      <c r="J54" s="166"/>
      <c r="K54" s="158"/>
      <c r="M54" s="159" t="s">
        <v>589</v>
      </c>
      <c r="O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67" t="str">
        <f>C53</f>
        <v>14,00*14,00/2*2+7,00*(60,00+32,00)+3,50*(42,00+21,00)</v>
      </c>
      <c r="BE54" s="145"/>
      <c r="BF54" s="145"/>
      <c r="BG54" s="145"/>
      <c r="BH54" s="145"/>
      <c r="BI54" s="145"/>
    </row>
    <row r="55" spans="1:104">
      <c r="A55" s="156"/>
      <c r="B55" s="157"/>
      <c r="C55" s="160" t="s">
        <v>590</v>
      </c>
      <c r="D55" s="161"/>
      <c r="E55" s="162">
        <v>839.5</v>
      </c>
      <c r="F55" s="163"/>
      <c r="G55" s="164"/>
      <c r="H55" s="165"/>
      <c r="I55" s="158"/>
      <c r="J55" s="166"/>
      <c r="K55" s="158"/>
      <c r="M55" s="159" t="s">
        <v>590</v>
      </c>
      <c r="O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67" t="str">
        <f>C54</f>
        <v>3,50*35,00+22,00*4,00/2+28,00*(3,50+7,00+5,00+3,50)/4</v>
      </c>
      <c r="BE55" s="145"/>
      <c r="BF55" s="145"/>
      <c r="BG55" s="145"/>
      <c r="BH55" s="145"/>
      <c r="BI55" s="145"/>
    </row>
    <row r="56" spans="1:104">
      <c r="A56" s="156"/>
      <c r="B56" s="157"/>
      <c r="C56" s="160" t="s">
        <v>591</v>
      </c>
      <c r="D56" s="161"/>
      <c r="E56" s="162">
        <v>64</v>
      </c>
      <c r="F56" s="163"/>
      <c r="G56" s="164"/>
      <c r="H56" s="165"/>
      <c r="I56" s="158"/>
      <c r="J56" s="166"/>
      <c r="K56" s="158"/>
      <c r="M56" s="159" t="s">
        <v>591</v>
      </c>
      <c r="O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67" t="str">
        <f>C55</f>
        <v>7,00*14,00+6,00*6,00/2+10,00*10,00/2+7,00*86,00+5,50*13,00</v>
      </c>
      <c r="BE56" s="145"/>
      <c r="BF56" s="145"/>
      <c r="BG56" s="145"/>
      <c r="BH56" s="145"/>
      <c r="BI56" s="145"/>
    </row>
    <row r="57" spans="1:104">
      <c r="A57" s="146">
        <v>18</v>
      </c>
      <c r="B57" s="147" t="s">
        <v>612</v>
      </c>
      <c r="C57" s="148" t="s">
        <v>613</v>
      </c>
      <c r="D57" s="149" t="s">
        <v>49</v>
      </c>
      <c r="E57" s="150">
        <v>4.5999999999999996</v>
      </c>
      <c r="F57" s="151">
        <v>0</v>
      </c>
      <c r="G57" s="152">
        <f>E57*F57</f>
        <v>0</v>
      </c>
      <c r="H57" s="153">
        <v>0.12</v>
      </c>
      <c r="I57" s="154">
        <f>E57*H57</f>
        <v>0.55199999999999994</v>
      </c>
      <c r="J57" s="153">
        <v>0</v>
      </c>
      <c r="K57" s="154">
        <f>E57*J57</f>
        <v>0</v>
      </c>
      <c r="O57" s="145"/>
      <c r="Z57" s="145"/>
      <c r="AA57" s="145">
        <v>1</v>
      </c>
      <c r="AB57" s="145">
        <v>1</v>
      </c>
      <c r="AC57" s="145">
        <v>1</v>
      </c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55">
        <f>G57</f>
        <v>0</v>
      </c>
      <c r="BA57" s="145"/>
      <c r="BB57" s="145"/>
      <c r="BC57" s="145"/>
      <c r="BD57" s="145"/>
      <c r="BE57" s="145"/>
      <c r="BF57" s="145"/>
      <c r="BG57" s="145"/>
      <c r="BH57" s="145"/>
      <c r="BI57" s="145"/>
      <c r="CA57" s="145">
        <v>1</v>
      </c>
      <c r="CB57" s="145">
        <v>1</v>
      </c>
      <c r="CZ57" s="108">
        <v>1</v>
      </c>
    </row>
    <row r="58" spans="1:104">
      <c r="A58" s="156"/>
      <c r="B58" s="157"/>
      <c r="C58" s="160" t="s">
        <v>614</v>
      </c>
      <c r="D58" s="161"/>
      <c r="E58" s="162">
        <v>4.5999999999999996</v>
      </c>
      <c r="F58" s="163"/>
      <c r="G58" s="164"/>
      <c r="H58" s="165"/>
      <c r="I58" s="158"/>
      <c r="J58" s="166"/>
      <c r="K58" s="158"/>
      <c r="M58" s="159" t="s">
        <v>614</v>
      </c>
      <c r="O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67" t="str">
        <f>C57</f>
        <v xml:space="preserve">Zpev krajnice asfalt recykl tl10cm </v>
      </c>
      <c r="BE58" s="145"/>
      <c r="BF58" s="145"/>
      <c r="BG58" s="145"/>
      <c r="BH58" s="145"/>
      <c r="BI58" s="145"/>
    </row>
    <row r="59" spans="1:104">
      <c r="A59" s="146">
        <v>19</v>
      </c>
      <c r="B59" s="147" t="s">
        <v>615</v>
      </c>
      <c r="C59" s="148" t="s">
        <v>616</v>
      </c>
      <c r="D59" s="149" t="s">
        <v>49</v>
      </c>
      <c r="E59" s="150">
        <v>2769.94</v>
      </c>
      <c r="F59" s="151">
        <v>0</v>
      </c>
      <c r="G59" s="152">
        <f>E59*F59</f>
        <v>0</v>
      </c>
      <c r="H59" s="153">
        <v>6.0999999999999997E-4</v>
      </c>
      <c r="I59" s="154">
        <f>E59*H59</f>
        <v>1.6896633999999999</v>
      </c>
      <c r="J59" s="153">
        <v>0</v>
      </c>
      <c r="K59" s="154">
        <f>E59*J59</f>
        <v>0</v>
      </c>
      <c r="O59" s="145"/>
      <c r="Z59" s="145"/>
      <c r="AA59" s="145">
        <v>1</v>
      </c>
      <c r="AB59" s="145">
        <v>1</v>
      </c>
      <c r="AC59" s="145">
        <v>1</v>
      </c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55">
        <f>G59</f>
        <v>0</v>
      </c>
      <c r="BA59" s="145"/>
      <c r="BB59" s="145"/>
      <c r="BC59" s="145"/>
      <c r="BD59" s="145"/>
      <c r="BE59" s="145"/>
      <c r="BF59" s="145"/>
      <c r="BG59" s="145"/>
      <c r="BH59" s="145"/>
      <c r="BI59" s="145"/>
      <c r="CA59" s="145">
        <v>1</v>
      </c>
      <c r="CB59" s="145">
        <v>1</v>
      </c>
      <c r="CZ59" s="108">
        <v>1</v>
      </c>
    </row>
    <row r="60" spans="1:104">
      <c r="A60" s="156"/>
      <c r="B60" s="157"/>
      <c r="C60" s="160" t="s">
        <v>587</v>
      </c>
      <c r="D60" s="161"/>
      <c r="E60" s="162">
        <v>506.44</v>
      </c>
      <c r="F60" s="163"/>
      <c r="G60" s="164"/>
      <c r="H60" s="165"/>
      <c r="I60" s="158"/>
      <c r="J60" s="166"/>
      <c r="K60" s="158"/>
      <c r="M60" s="159" t="s">
        <v>587</v>
      </c>
      <c r="O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67" t="str">
        <f>C59</f>
        <v xml:space="preserve">Postřik živičný spojovací z asfaltu 0,5-0,7 kg/m2 </v>
      </c>
      <c r="BE60" s="145"/>
      <c r="BF60" s="145"/>
      <c r="BG60" s="145"/>
      <c r="BH60" s="145"/>
      <c r="BI60" s="145"/>
    </row>
    <row r="61" spans="1:104">
      <c r="A61" s="156"/>
      <c r="B61" s="157"/>
      <c r="C61" s="160" t="s">
        <v>588</v>
      </c>
      <c r="D61" s="161"/>
      <c r="E61" s="162">
        <v>1060.5</v>
      </c>
      <c r="F61" s="163"/>
      <c r="G61" s="164"/>
      <c r="H61" s="165"/>
      <c r="I61" s="158"/>
      <c r="J61" s="166"/>
      <c r="K61" s="158"/>
      <c r="M61" s="159" t="s">
        <v>588</v>
      </c>
      <c r="O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67" t="str">
        <f>C60</f>
        <v>komunikace:60,00*7,00+4,80*12,80+5,00*5,00/2*2</v>
      </c>
      <c r="BE61" s="145"/>
      <c r="BF61" s="145"/>
      <c r="BG61" s="145"/>
      <c r="BH61" s="145"/>
      <c r="BI61" s="145"/>
    </row>
    <row r="62" spans="1:104">
      <c r="A62" s="156"/>
      <c r="B62" s="157"/>
      <c r="C62" s="160" t="s">
        <v>589</v>
      </c>
      <c r="D62" s="161"/>
      <c r="E62" s="162">
        <v>299.5</v>
      </c>
      <c r="F62" s="163"/>
      <c r="G62" s="164"/>
      <c r="H62" s="165"/>
      <c r="I62" s="158"/>
      <c r="J62" s="166"/>
      <c r="K62" s="158"/>
      <c r="M62" s="159" t="s">
        <v>589</v>
      </c>
      <c r="O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67" t="str">
        <f>C61</f>
        <v>14,00*14,00/2*2+7,00*(60,00+32,00)+3,50*(42,00+21,00)</v>
      </c>
      <c r="BE62" s="145"/>
      <c r="BF62" s="145"/>
      <c r="BG62" s="145"/>
      <c r="BH62" s="145"/>
      <c r="BI62" s="145"/>
    </row>
    <row r="63" spans="1:104">
      <c r="A63" s="156"/>
      <c r="B63" s="157"/>
      <c r="C63" s="160" t="s">
        <v>590</v>
      </c>
      <c r="D63" s="161"/>
      <c r="E63" s="162">
        <v>839.5</v>
      </c>
      <c r="F63" s="163"/>
      <c r="G63" s="164"/>
      <c r="H63" s="165"/>
      <c r="I63" s="158"/>
      <c r="J63" s="166"/>
      <c r="K63" s="158"/>
      <c r="M63" s="159" t="s">
        <v>590</v>
      </c>
      <c r="O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67" t="str">
        <f>C62</f>
        <v>3,50*35,00+22,00*4,00/2+28,00*(3,50+7,00+5,00+3,50)/4</v>
      </c>
      <c r="BE63" s="145"/>
      <c r="BF63" s="145"/>
      <c r="BG63" s="145"/>
      <c r="BH63" s="145"/>
      <c r="BI63" s="145"/>
    </row>
    <row r="64" spans="1:104">
      <c r="A64" s="156"/>
      <c r="B64" s="157"/>
      <c r="C64" s="160" t="s">
        <v>591</v>
      </c>
      <c r="D64" s="161"/>
      <c r="E64" s="162">
        <v>64</v>
      </c>
      <c r="F64" s="163"/>
      <c r="G64" s="164"/>
      <c r="H64" s="165"/>
      <c r="I64" s="158"/>
      <c r="J64" s="166"/>
      <c r="K64" s="158"/>
      <c r="M64" s="159" t="s">
        <v>591</v>
      </c>
      <c r="O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67" t="str">
        <f>C63</f>
        <v>7,00*14,00+6,00*6,00/2+10,00*10,00/2+7,00*86,00+5,50*13,00</v>
      </c>
      <c r="BE64" s="145"/>
      <c r="BF64" s="145"/>
      <c r="BG64" s="145"/>
      <c r="BH64" s="145"/>
      <c r="BI64" s="145"/>
    </row>
    <row r="65" spans="1:104" ht="22.5">
      <c r="A65" s="146">
        <v>20</v>
      </c>
      <c r="B65" s="147" t="s">
        <v>617</v>
      </c>
      <c r="C65" s="148" t="s">
        <v>618</v>
      </c>
      <c r="D65" s="149" t="s">
        <v>49</v>
      </c>
      <c r="E65" s="150">
        <v>2769.94</v>
      </c>
      <c r="F65" s="151">
        <v>0</v>
      </c>
      <c r="G65" s="152">
        <f>E65*F65</f>
        <v>0</v>
      </c>
      <c r="H65" s="153">
        <v>0.10373</v>
      </c>
      <c r="I65" s="154">
        <f>E65*H65</f>
        <v>287.32587620000004</v>
      </c>
      <c r="J65" s="153">
        <v>0</v>
      </c>
      <c r="K65" s="154">
        <f>E65*J65</f>
        <v>0</v>
      </c>
      <c r="O65" s="145"/>
      <c r="Z65" s="145"/>
      <c r="AA65" s="145">
        <v>1</v>
      </c>
      <c r="AB65" s="145">
        <v>1</v>
      </c>
      <c r="AC65" s="145">
        <v>1</v>
      </c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55">
        <f>G65</f>
        <v>0</v>
      </c>
      <c r="BA65" s="145"/>
      <c r="BB65" s="145"/>
      <c r="BC65" s="145"/>
      <c r="BD65" s="145"/>
      <c r="BE65" s="145"/>
      <c r="BF65" s="145"/>
      <c r="BG65" s="145"/>
      <c r="BH65" s="145"/>
      <c r="BI65" s="145"/>
      <c r="CA65" s="145">
        <v>1</v>
      </c>
      <c r="CB65" s="145">
        <v>1</v>
      </c>
      <c r="CZ65" s="108">
        <v>1</v>
      </c>
    </row>
    <row r="66" spans="1:104" ht="25.5">
      <c r="A66" s="156"/>
      <c r="B66" s="157"/>
      <c r="C66" s="160" t="s">
        <v>587</v>
      </c>
      <c r="D66" s="161"/>
      <c r="E66" s="162">
        <v>506.44</v>
      </c>
      <c r="F66" s="163"/>
      <c r="G66" s="164"/>
      <c r="H66" s="165"/>
      <c r="I66" s="158"/>
      <c r="J66" s="166"/>
      <c r="K66" s="158"/>
      <c r="M66" s="159" t="s">
        <v>587</v>
      </c>
      <c r="O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67" t="str">
        <f>C65</f>
        <v>Beton asfaltový ACO 11 S (ABS I) nad 3 m, tl. 4 cm plochy 201-1000 m2</v>
      </c>
      <c r="BE66" s="145"/>
      <c r="BF66" s="145"/>
      <c r="BG66" s="145"/>
      <c r="BH66" s="145"/>
      <c r="BI66" s="145"/>
    </row>
    <row r="67" spans="1:104">
      <c r="A67" s="156"/>
      <c r="B67" s="157"/>
      <c r="C67" s="160" t="s">
        <v>588</v>
      </c>
      <c r="D67" s="161"/>
      <c r="E67" s="162">
        <v>1060.5</v>
      </c>
      <c r="F67" s="163"/>
      <c r="G67" s="164"/>
      <c r="H67" s="165"/>
      <c r="I67" s="158"/>
      <c r="J67" s="166"/>
      <c r="K67" s="158"/>
      <c r="M67" s="159" t="s">
        <v>588</v>
      </c>
      <c r="O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67" t="str">
        <f>C66</f>
        <v>komunikace:60,00*7,00+4,80*12,80+5,00*5,00/2*2</v>
      </c>
      <c r="BE67" s="145"/>
      <c r="BF67" s="145"/>
      <c r="BG67" s="145"/>
      <c r="BH67" s="145"/>
      <c r="BI67" s="145"/>
    </row>
    <row r="68" spans="1:104">
      <c r="A68" s="156"/>
      <c r="B68" s="157"/>
      <c r="C68" s="160" t="s">
        <v>589</v>
      </c>
      <c r="D68" s="161"/>
      <c r="E68" s="162">
        <v>299.5</v>
      </c>
      <c r="F68" s="163"/>
      <c r="G68" s="164"/>
      <c r="H68" s="165"/>
      <c r="I68" s="158"/>
      <c r="J68" s="166"/>
      <c r="K68" s="158"/>
      <c r="M68" s="159" t="s">
        <v>589</v>
      </c>
      <c r="O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67" t="str">
        <f>C67</f>
        <v>14,00*14,00/2*2+7,00*(60,00+32,00)+3,50*(42,00+21,00)</v>
      </c>
      <c r="BE68" s="145"/>
      <c r="BF68" s="145"/>
      <c r="BG68" s="145"/>
      <c r="BH68" s="145"/>
      <c r="BI68" s="145"/>
    </row>
    <row r="69" spans="1:104">
      <c r="A69" s="156"/>
      <c r="B69" s="157"/>
      <c r="C69" s="160" t="s">
        <v>590</v>
      </c>
      <c r="D69" s="161"/>
      <c r="E69" s="162">
        <v>839.5</v>
      </c>
      <c r="F69" s="163"/>
      <c r="G69" s="164"/>
      <c r="H69" s="165"/>
      <c r="I69" s="158"/>
      <c r="J69" s="166"/>
      <c r="K69" s="158"/>
      <c r="M69" s="159" t="s">
        <v>590</v>
      </c>
      <c r="O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67" t="str">
        <f>C68</f>
        <v>3,50*35,00+22,00*4,00/2+28,00*(3,50+7,00+5,00+3,50)/4</v>
      </c>
      <c r="BE69" s="145"/>
      <c r="BF69" s="145"/>
      <c r="BG69" s="145"/>
      <c r="BH69" s="145"/>
      <c r="BI69" s="145"/>
    </row>
    <row r="70" spans="1:104">
      <c r="A70" s="156"/>
      <c r="B70" s="157"/>
      <c r="C70" s="160" t="s">
        <v>591</v>
      </c>
      <c r="D70" s="161"/>
      <c r="E70" s="162">
        <v>64</v>
      </c>
      <c r="F70" s="163"/>
      <c r="G70" s="164"/>
      <c r="H70" s="165"/>
      <c r="I70" s="158"/>
      <c r="J70" s="166"/>
      <c r="K70" s="158"/>
      <c r="M70" s="159" t="s">
        <v>591</v>
      </c>
      <c r="O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67" t="str">
        <f>C69</f>
        <v>7,00*14,00+6,00*6,00/2+10,00*10,00/2+7,00*86,00+5,50*13,00</v>
      </c>
      <c r="BE70" s="145"/>
      <c r="BF70" s="145"/>
      <c r="BG70" s="145"/>
      <c r="BH70" s="145"/>
      <c r="BI70" s="145"/>
    </row>
    <row r="71" spans="1:104">
      <c r="A71" s="146">
        <v>21</v>
      </c>
      <c r="B71" s="147" t="s">
        <v>619</v>
      </c>
      <c r="C71" s="148" t="s">
        <v>620</v>
      </c>
      <c r="D71" s="149" t="s">
        <v>49</v>
      </c>
      <c r="E71" s="150">
        <v>32.35</v>
      </c>
      <c r="F71" s="151">
        <v>0</v>
      </c>
      <c r="G71" s="152">
        <f>E71*F71</f>
        <v>0</v>
      </c>
      <c r="H71" s="153">
        <v>0.30131999999999998</v>
      </c>
      <c r="I71" s="154">
        <f>E71*H71</f>
        <v>9.7477020000000003</v>
      </c>
      <c r="J71" s="153">
        <v>0</v>
      </c>
      <c r="K71" s="154">
        <f>E71*J71</f>
        <v>0</v>
      </c>
      <c r="O71" s="145"/>
      <c r="Z71" s="145"/>
      <c r="AA71" s="145">
        <v>1</v>
      </c>
      <c r="AB71" s="145">
        <v>1</v>
      </c>
      <c r="AC71" s="145">
        <v>1</v>
      </c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55">
        <f>G71</f>
        <v>0</v>
      </c>
      <c r="BA71" s="145"/>
      <c r="BB71" s="145"/>
      <c r="BC71" s="145"/>
      <c r="BD71" s="145"/>
      <c r="BE71" s="145"/>
      <c r="BF71" s="145"/>
      <c r="BG71" s="145"/>
      <c r="BH71" s="145"/>
      <c r="BI71" s="145"/>
      <c r="CA71" s="145">
        <v>1</v>
      </c>
      <c r="CB71" s="145">
        <v>1</v>
      </c>
      <c r="CZ71" s="108">
        <v>1</v>
      </c>
    </row>
    <row r="72" spans="1:104">
      <c r="A72" s="156"/>
      <c r="B72" s="157"/>
      <c r="C72" s="160" t="s">
        <v>621</v>
      </c>
      <c r="D72" s="161"/>
      <c r="E72" s="162">
        <v>32.35</v>
      </c>
      <c r="F72" s="163"/>
      <c r="G72" s="164"/>
      <c r="H72" s="165"/>
      <c r="I72" s="158"/>
      <c r="J72" s="166"/>
      <c r="K72" s="158"/>
      <c r="M72" s="159" t="s">
        <v>621</v>
      </c>
      <c r="O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67" t="str">
        <f>C71</f>
        <v xml:space="preserve">Kladení dlažby velké kostky, lože z MC tl. 5 cm </v>
      </c>
      <c r="BE72" s="145"/>
      <c r="BF72" s="145"/>
      <c r="BG72" s="145"/>
      <c r="BH72" s="145"/>
      <c r="BI72" s="145"/>
    </row>
    <row r="73" spans="1:104">
      <c r="A73" s="146">
        <v>22</v>
      </c>
      <c r="B73" s="147" t="s">
        <v>622</v>
      </c>
      <c r="C73" s="148" t="s">
        <v>623</v>
      </c>
      <c r="D73" s="149" t="s">
        <v>356</v>
      </c>
      <c r="E73" s="150">
        <v>6</v>
      </c>
      <c r="F73" s="151">
        <v>0</v>
      </c>
      <c r="G73" s="152">
        <f>E73*F73</f>
        <v>0</v>
      </c>
      <c r="H73" s="153">
        <v>0.12903999999999999</v>
      </c>
      <c r="I73" s="154">
        <f>E73*H73</f>
        <v>0.77423999999999993</v>
      </c>
      <c r="J73" s="153">
        <v>0</v>
      </c>
      <c r="K73" s="154">
        <f>E73*J73</f>
        <v>0</v>
      </c>
      <c r="O73" s="145"/>
      <c r="Z73" s="145"/>
      <c r="AA73" s="145">
        <v>1</v>
      </c>
      <c r="AB73" s="145">
        <v>1</v>
      </c>
      <c r="AC73" s="145">
        <v>1</v>
      </c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55">
        <f>G73</f>
        <v>0</v>
      </c>
      <c r="BA73" s="145"/>
      <c r="BB73" s="145"/>
      <c r="BC73" s="145"/>
      <c r="BD73" s="145"/>
      <c r="BE73" s="145"/>
      <c r="BF73" s="145"/>
      <c r="BG73" s="145"/>
      <c r="BH73" s="145"/>
      <c r="BI73" s="145"/>
      <c r="CA73" s="145">
        <v>1</v>
      </c>
      <c r="CB73" s="145">
        <v>1</v>
      </c>
      <c r="CZ73" s="108">
        <v>1</v>
      </c>
    </row>
    <row r="74" spans="1:104" ht="22.5">
      <c r="A74" s="146">
        <v>23</v>
      </c>
      <c r="B74" s="147" t="s">
        <v>624</v>
      </c>
      <c r="C74" s="148" t="s">
        <v>625</v>
      </c>
      <c r="D74" s="149" t="s">
        <v>292</v>
      </c>
      <c r="E74" s="150">
        <v>740.85</v>
      </c>
      <c r="F74" s="151">
        <v>0</v>
      </c>
      <c r="G74" s="152">
        <f>E74*F74</f>
        <v>0</v>
      </c>
      <c r="H74" s="153">
        <v>2.2399999999999998E-3</v>
      </c>
      <c r="I74" s="154">
        <f>E74*H74</f>
        <v>1.6595039999999999</v>
      </c>
      <c r="J74" s="153">
        <v>0</v>
      </c>
      <c r="K74" s="154">
        <f>E74*J74</f>
        <v>0</v>
      </c>
      <c r="O74" s="145"/>
      <c r="Z74" s="145"/>
      <c r="AA74" s="145">
        <v>1</v>
      </c>
      <c r="AB74" s="145">
        <v>1</v>
      </c>
      <c r="AC74" s="145">
        <v>1</v>
      </c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55">
        <f>G74</f>
        <v>0</v>
      </c>
      <c r="BA74" s="145"/>
      <c r="BB74" s="145"/>
      <c r="BC74" s="145"/>
      <c r="BD74" s="145"/>
      <c r="BE74" s="145"/>
      <c r="BF74" s="145"/>
      <c r="BG74" s="145"/>
      <c r="BH74" s="145"/>
      <c r="BI74" s="145"/>
      <c r="CA74" s="145">
        <v>1</v>
      </c>
      <c r="CB74" s="145">
        <v>1</v>
      </c>
      <c r="CZ74" s="108">
        <v>1</v>
      </c>
    </row>
    <row r="75" spans="1:104">
      <c r="A75" s="156"/>
      <c r="B75" s="157"/>
      <c r="C75" s="160" t="s">
        <v>626</v>
      </c>
      <c r="D75" s="161"/>
      <c r="E75" s="162">
        <v>740.85</v>
      </c>
      <c r="F75" s="163"/>
      <c r="G75" s="164"/>
      <c r="H75" s="165"/>
      <c r="I75" s="158"/>
      <c r="J75" s="166"/>
      <c r="K75" s="158"/>
      <c r="M75" s="159" t="s">
        <v>626</v>
      </c>
      <c r="O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67" t="str">
        <f>C74</f>
        <v xml:space="preserve">Zálivka spár asfaltovou suspenzí s prořezem spáry </v>
      </c>
      <c r="BE75" s="145"/>
      <c r="BF75" s="145"/>
      <c r="BG75" s="145"/>
      <c r="BH75" s="145"/>
      <c r="BI75" s="145"/>
    </row>
    <row r="76" spans="1:104">
      <c r="A76" s="146">
        <v>24</v>
      </c>
      <c r="B76" s="147" t="s">
        <v>290</v>
      </c>
      <c r="C76" s="148" t="s">
        <v>627</v>
      </c>
      <c r="D76" s="149" t="s">
        <v>292</v>
      </c>
      <c r="E76" s="150">
        <v>0.5</v>
      </c>
      <c r="F76" s="151">
        <v>0</v>
      </c>
      <c r="G76" s="152">
        <f>E76*F76</f>
        <v>0</v>
      </c>
      <c r="H76" s="153">
        <v>0</v>
      </c>
      <c r="I76" s="154">
        <f>E76*H76</f>
        <v>0</v>
      </c>
      <c r="J76" s="153"/>
      <c r="K76" s="154">
        <f>E76*J76</f>
        <v>0</v>
      </c>
      <c r="O76" s="145"/>
      <c r="Z76" s="145"/>
      <c r="AA76" s="145">
        <v>12</v>
      </c>
      <c r="AB76" s="145">
        <v>0</v>
      </c>
      <c r="AC76" s="145">
        <v>48</v>
      </c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55">
        <f>G76</f>
        <v>0</v>
      </c>
      <c r="BA76" s="145"/>
      <c r="BB76" s="145"/>
      <c r="BC76" s="145"/>
      <c r="BD76" s="145"/>
      <c r="BE76" s="145"/>
      <c r="BF76" s="145"/>
      <c r="BG76" s="145"/>
      <c r="BH76" s="145"/>
      <c r="BI76" s="145"/>
      <c r="CA76" s="145">
        <v>12</v>
      </c>
      <c r="CB76" s="145">
        <v>0</v>
      </c>
      <c r="CZ76" s="108">
        <v>1</v>
      </c>
    </row>
    <row r="77" spans="1:104">
      <c r="A77" s="156"/>
      <c r="B77" s="157"/>
      <c r="C77" s="160" t="s">
        <v>628</v>
      </c>
      <c r="D77" s="161"/>
      <c r="E77" s="162">
        <v>0.5</v>
      </c>
      <c r="F77" s="163"/>
      <c r="G77" s="164"/>
      <c r="H77" s="165"/>
      <c r="I77" s="158"/>
      <c r="J77" s="166"/>
      <c r="K77" s="158"/>
      <c r="M77" s="159" t="s">
        <v>628</v>
      </c>
      <c r="O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67" t="str">
        <f>C76</f>
        <v xml:space="preserve">napojení odvodňovacího žlabu na trativod </v>
      </c>
      <c r="BE77" s="145"/>
      <c r="BF77" s="145"/>
      <c r="BG77" s="145"/>
      <c r="BH77" s="145"/>
      <c r="BI77" s="145"/>
    </row>
    <row r="78" spans="1:104">
      <c r="A78" s="146">
        <v>25</v>
      </c>
      <c r="B78" s="147" t="s">
        <v>629</v>
      </c>
      <c r="C78" s="148" t="s">
        <v>630</v>
      </c>
      <c r="D78" s="149" t="s">
        <v>631</v>
      </c>
      <c r="E78" s="150">
        <v>14.0723</v>
      </c>
      <c r="F78" s="151">
        <v>0</v>
      </c>
      <c r="G78" s="152">
        <f>E78*F78</f>
        <v>0</v>
      </c>
      <c r="H78" s="153">
        <v>1</v>
      </c>
      <c r="I78" s="154">
        <f>E78*H78</f>
        <v>14.0723</v>
      </c>
      <c r="J78" s="153"/>
      <c r="K78" s="154">
        <f>E78*J78</f>
        <v>0</v>
      </c>
      <c r="O78" s="145"/>
      <c r="Z78" s="145"/>
      <c r="AA78" s="145">
        <v>3</v>
      </c>
      <c r="AB78" s="145">
        <v>1</v>
      </c>
      <c r="AC78" s="145">
        <v>58380129</v>
      </c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55">
        <f>G78</f>
        <v>0</v>
      </c>
      <c r="BA78" s="145"/>
      <c r="BB78" s="145"/>
      <c r="BC78" s="145"/>
      <c r="BD78" s="145"/>
      <c r="BE78" s="145"/>
      <c r="BF78" s="145"/>
      <c r="BG78" s="145"/>
      <c r="BH78" s="145"/>
      <c r="BI78" s="145"/>
      <c r="CA78" s="145">
        <v>3</v>
      </c>
      <c r="CB78" s="145">
        <v>1</v>
      </c>
      <c r="CZ78" s="108">
        <v>1</v>
      </c>
    </row>
    <row r="79" spans="1:104">
      <c r="A79" s="156"/>
      <c r="B79" s="157"/>
      <c r="C79" s="160" t="s">
        <v>632</v>
      </c>
      <c r="D79" s="161"/>
      <c r="E79" s="162">
        <v>14.0723</v>
      </c>
      <c r="F79" s="163"/>
      <c r="G79" s="164"/>
      <c r="H79" s="165"/>
      <c r="I79" s="158"/>
      <c r="J79" s="166"/>
      <c r="K79" s="158"/>
      <c r="M79" s="159" t="s">
        <v>632</v>
      </c>
      <c r="O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67" t="str">
        <f>C78</f>
        <v>Kostka dlažební drobná  8/10  10/15</v>
      </c>
      <c r="BE79" s="145"/>
      <c r="BF79" s="145"/>
      <c r="BG79" s="145"/>
      <c r="BH79" s="145"/>
      <c r="BI79" s="145"/>
    </row>
    <row r="80" spans="1:104">
      <c r="A80" s="168" t="s">
        <v>50</v>
      </c>
      <c r="B80" s="169" t="s">
        <v>280</v>
      </c>
      <c r="C80" s="170" t="s">
        <v>281</v>
      </c>
      <c r="D80" s="171"/>
      <c r="E80" s="172"/>
      <c r="F80" s="172"/>
      <c r="G80" s="173">
        <f>SUM(G33:G79)</f>
        <v>0</v>
      </c>
      <c r="H80" s="174"/>
      <c r="I80" s="173">
        <f>SUM(I33:I79)</f>
        <v>3282.6576528250002</v>
      </c>
      <c r="J80" s="175"/>
      <c r="K80" s="173">
        <f>SUM(K33:K79)</f>
        <v>0</v>
      </c>
      <c r="O80" s="145"/>
      <c r="X80" s="176">
        <f>K80</f>
        <v>0</v>
      </c>
      <c r="Y80" s="176">
        <f>I80</f>
        <v>3282.6576528250002</v>
      </c>
      <c r="Z80" s="155">
        <f>G80</f>
        <v>0</v>
      </c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77"/>
      <c r="BB80" s="177"/>
      <c r="BC80" s="177"/>
      <c r="BD80" s="177"/>
      <c r="BE80" s="177"/>
      <c r="BF80" s="177"/>
      <c r="BG80" s="145"/>
      <c r="BH80" s="145"/>
      <c r="BI80" s="145"/>
    </row>
    <row r="81" spans="1:104" ht="14.25" customHeight="1">
      <c r="A81" s="135" t="s">
        <v>46</v>
      </c>
      <c r="B81" s="136" t="s">
        <v>345</v>
      </c>
      <c r="C81" s="137" t="s">
        <v>346</v>
      </c>
      <c r="D81" s="138"/>
      <c r="E81" s="139"/>
      <c r="F81" s="139"/>
      <c r="G81" s="140"/>
      <c r="H81" s="141"/>
      <c r="I81" s="142"/>
      <c r="J81" s="143"/>
      <c r="K81" s="144"/>
      <c r="O81" s="145"/>
    </row>
    <row r="82" spans="1:104">
      <c r="A82" s="146">
        <v>26</v>
      </c>
      <c r="B82" s="147" t="s">
        <v>633</v>
      </c>
      <c r="C82" s="148" t="s">
        <v>634</v>
      </c>
      <c r="D82" s="149" t="s">
        <v>292</v>
      </c>
      <c r="E82" s="150">
        <v>740.85</v>
      </c>
      <c r="F82" s="151">
        <v>0</v>
      </c>
      <c r="G82" s="152">
        <f>E82*F82</f>
        <v>0</v>
      </c>
      <c r="H82" s="153">
        <v>0</v>
      </c>
      <c r="I82" s="154">
        <f>E82*H82</f>
        <v>0</v>
      </c>
      <c r="J82" s="153">
        <v>0</v>
      </c>
      <c r="K82" s="154">
        <f>E82*J82</f>
        <v>0</v>
      </c>
      <c r="O82" s="145"/>
      <c r="Z82" s="145"/>
      <c r="AA82" s="145">
        <v>1</v>
      </c>
      <c r="AB82" s="145">
        <v>1</v>
      </c>
      <c r="AC82" s="145">
        <v>1</v>
      </c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55">
        <f>G82</f>
        <v>0</v>
      </c>
      <c r="BA82" s="145"/>
      <c r="BB82" s="145"/>
      <c r="BC82" s="145"/>
      <c r="BD82" s="145"/>
      <c r="BE82" s="145"/>
      <c r="BF82" s="145"/>
      <c r="BG82" s="145"/>
      <c r="BH82" s="145"/>
      <c r="BI82" s="145"/>
      <c r="CA82" s="145">
        <v>1</v>
      </c>
      <c r="CB82" s="145">
        <v>1</v>
      </c>
      <c r="CZ82" s="108">
        <v>1</v>
      </c>
    </row>
    <row r="83" spans="1:104" ht="22.5">
      <c r="A83" s="146">
        <v>27</v>
      </c>
      <c r="B83" s="147" t="s">
        <v>635</v>
      </c>
      <c r="C83" s="148" t="s">
        <v>636</v>
      </c>
      <c r="D83" s="149" t="s">
        <v>356</v>
      </c>
      <c r="E83" s="150">
        <v>10</v>
      </c>
      <c r="F83" s="151">
        <v>0</v>
      </c>
      <c r="G83" s="152">
        <f>E83*F83</f>
        <v>0</v>
      </c>
      <c r="H83" s="153">
        <v>2.9291700000000001</v>
      </c>
      <c r="I83" s="154">
        <f>E83*H83</f>
        <v>29.291699999999999</v>
      </c>
      <c r="J83" s="153">
        <v>0</v>
      </c>
      <c r="K83" s="154">
        <f>E83*J83</f>
        <v>0</v>
      </c>
      <c r="O83" s="145"/>
      <c r="Z83" s="145"/>
      <c r="AA83" s="145">
        <v>1</v>
      </c>
      <c r="AB83" s="145">
        <v>1</v>
      </c>
      <c r="AC83" s="145">
        <v>1</v>
      </c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55">
        <f>G83</f>
        <v>0</v>
      </c>
      <c r="BA83" s="145"/>
      <c r="BB83" s="145"/>
      <c r="BC83" s="145"/>
      <c r="BD83" s="145"/>
      <c r="BE83" s="145"/>
      <c r="BF83" s="145"/>
      <c r="BG83" s="145"/>
      <c r="BH83" s="145"/>
      <c r="BI83" s="145"/>
      <c r="CA83" s="145">
        <v>1</v>
      </c>
      <c r="CB83" s="145">
        <v>1</v>
      </c>
      <c r="CZ83" s="108">
        <v>1</v>
      </c>
    </row>
    <row r="84" spans="1:104" ht="22.5">
      <c r="A84" s="146">
        <v>28</v>
      </c>
      <c r="B84" s="147" t="s">
        <v>637</v>
      </c>
      <c r="C84" s="148" t="s">
        <v>638</v>
      </c>
      <c r="D84" s="149" t="s">
        <v>356</v>
      </c>
      <c r="E84" s="150">
        <v>12</v>
      </c>
      <c r="F84" s="151">
        <v>0</v>
      </c>
      <c r="G84" s="152">
        <f>E84*F84</f>
        <v>0</v>
      </c>
      <c r="H84" s="153">
        <v>0.15570000000000001</v>
      </c>
      <c r="I84" s="154">
        <f>E84*H84</f>
        <v>1.8684000000000001</v>
      </c>
      <c r="J84" s="153">
        <v>0</v>
      </c>
      <c r="K84" s="154">
        <f>E84*J84</f>
        <v>0</v>
      </c>
      <c r="O84" s="145"/>
      <c r="Z84" s="145"/>
      <c r="AA84" s="145">
        <v>1</v>
      </c>
      <c r="AB84" s="145">
        <v>1</v>
      </c>
      <c r="AC84" s="145">
        <v>1</v>
      </c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55">
        <f>G84</f>
        <v>0</v>
      </c>
      <c r="BA84" s="145"/>
      <c r="BB84" s="145"/>
      <c r="BC84" s="145"/>
      <c r="BD84" s="145"/>
      <c r="BE84" s="145"/>
      <c r="BF84" s="145"/>
      <c r="BG84" s="145"/>
      <c r="BH84" s="145"/>
      <c r="BI84" s="145"/>
      <c r="CA84" s="145">
        <v>1</v>
      </c>
      <c r="CB84" s="145">
        <v>1</v>
      </c>
      <c r="CZ84" s="108">
        <v>1</v>
      </c>
    </row>
    <row r="85" spans="1:104">
      <c r="A85" s="146">
        <v>29</v>
      </c>
      <c r="B85" s="147" t="s">
        <v>290</v>
      </c>
      <c r="C85" s="148" t="s">
        <v>639</v>
      </c>
      <c r="D85" s="149" t="s">
        <v>292</v>
      </c>
      <c r="E85" s="150">
        <v>50</v>
      </c>
      <c r="F85" s="151">
        <v>0</v>
      </c>
      <c r="G85" s="152">
        <f>E85*F85</f>
        <v>0</v>
      </c>
      <c r="H85" s="153">
        <v>0</v>
      </c>
      <c r="I85" s="154">
        <f>E85*H85</f>
        <v>0</v>
      </c>
      <c r="J85" s="153"/>
      <c r="K85" s="154">
        <f>E85*J85</f>
        <v>0</v>
      </c>
      <c r="O85" s="145"/>
      <c r="Z85" s="145"/>
      <c r="AA85" s="145">
        <v>12</v>
      </c>
      <c r="AB85" s="145">
        <v>0</v>
      </c>
      <c r="AC85" s="145">
        <v>42</v>
      </c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55">
        <f>G85</f>
        <v>0</v>
      </c>
      <c r="BA85" s="145"/>
      <c r="BB85" s="145"/>
      <c r="BC85" s="145"/>
      <c r="BD85" s="145"/>
      <c r="BE85" s="145"/>
      <c r="BF85" s="145"/>
      <c r="BG85" s="145"/>
      <c r="BH85" s="145"/>
      <c r="BI85" s="145"/>
      <c r="CA85" s="145">
        <v>12</v>
      </c>
      <c r="CB85" s="145">
        <v>0</v>
      </c>
      <c r="CZ85" s="108">
        <v>1</v>
      </c>
    </row>
    <row r="86" spans="1:104">
      <c r="A86" s="156"/>
      <c r="B86" s="157"/>
      <c r="C86" s="160" t="s">
        <v>640</v>
      </c>
      <c r="D86" s="161"/>
      <c r="E86" s="162">
        <v>50</v>
      </c>
      <c r="F86" s="163"/>
      <c r="G86" s="164"/>
      <c r="H86" s="165"/>
      <c r="I86" s="158"/>
      <c r="J86" s="166"/>
      <c r="K86" s="158"/>
      <c r="M86" s="159" t="s">
        <v>640</v>
      </c>
      <c r="O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67" t="str">
        <f>C85</f>
        <v xml:space="preserve">napojení UV na kanalizaci </v>
      </c>
      <c r="BE86" s="145"/>
      <c r="BF86" s="145"/>
      <c r="BG86" s="145"/>
      <c r="BH86" s="145"/>
      <c r="BI86" s="145"/>
    </row>
    <row r="87" spans="1:104">
      <c r="A87" s="146">
        <v>30</v>
      </c>
      <c r="B87" s="147" t="s">
        <v>641</v>
      </c>
      <c r="C87" s="148" t="s">
        <v>642</v>
      </c>
      <c r="D87" s="149" t="s">
        <v>292</v>
      </c>
      <c r="E87" s="150">
        <v>814.93499999999995</v>
      </c>
      <c r="F87" s="151">
        <v>0</v>
      </c>
      <c r="G87" s="152">
        <f>E87*F87</f>
        <v>0</v>
      </c>
      <c r="H87" s="153">
        <v>8.0000000000000004E-4</v>
      </c>
      <c r="I87" s="154">
        <f>E87*H87</f>
        <v>0.65194799999999997</v>
      </c>
      <c r="J87" s="153"/>
      <c r="K87" s="154">
        <f>E87*J87</f>
        <v>0</v>
      </c>
      <c r="O87" s="145"/>
      <c r="Z87" s="145"/>
      <c r="AA87" s="145">
        <v>3</v>
      </c>
      <c r="AB87" s="145">
        <v>1</v>
      </c>
      <c r="AC87" s="145" t="s">
        <v>641</v>
      </c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55">
        <f>G87</f>
        <v>0</v>
      </c>
      <c r="BA87" s="145"/>
      <c r="BB87" s="145"/>
      <c r="BC87" s="145"/>
      <c r="BD87" s="145"/>
      <c r="BE87" s="145"/>
      <c r="BF87" s="145"/>
      <c r="BG87" s="145"/>
      <c r="BH87" s="145"/>
      <c r="BI87" s="145"/>
      <c r="CA87" s="145">
        <v>3</v>
      </c>
      <c r="CB87" s="145">
        <v>1</v>
      </c>
      <c r="CZ87" s="108">
        <v>1</v>
      </c>
    </row>
    <row r="88" spans="1:104">
      <c r="A88" s="156"/>
      <c r="B88" s="157"/>
      <c r="C88" s="160" t="s">
        <v>643</v>
      </c>
      <c r="D88" s="161"/>
      <c r="E88" s="162">
        <v>814.93499999999995</v>
      </c>
      <c r="F88" s="163"/>
      <c r="G88" s="164"/>
      <c r="H88" s="165"/>
      <c r="I88" s="158"/>
      <c r="J88" s="166"/>
      <c r="K88" s="158"/>
      <c r="M88" s="159" t="s">
        <v>643</v>
      </c>
      <c r="O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67" t="str">
        <f>C87</f>
        <v>Trubka PVC drenážní flexibilní d 160 mm</v>
      </c>
      <c r="BE88" s="145"/>
      <c r="BF88" s="145"/>
      <c r="BG88" s="145"/>
      <c r="BH88" s="145"/>
      <c r="BI88" s="145"/>
    </row>
    <row r="89" spans="1:104">
      <c r="A89" s="168" t="s">
        <v>50</v>
      </c>
      <c r="B89" s="169" t="s">
        <v>345</v>
      </c>
      <c r="C89" s="170" t="s">
        <v>346</v>
      </c>
      <c r="D89" s="171"/>
      <c r="E89" s="172"/>
      <c r="F89" s="172"/>
      <c r="G89" s="173">
        <f>SUM(G81:G88)</f>
        <v>0</v>
      </c>
      <c r="H89" s="174"/>
      <c r="I89" s="173">
        <f>SUM(I81:I88)</f>
        <v>31.812048000000001</v>
      </c>
      <c r="J89" s="175"/>
      <c r="K89" s="173">
        <f>SUM(K81:K88)</f>
        <v>0</v>
      </c>
      <c r="O89" s="145"/>
      <c r="X89" s="176">
        <f>K89</f>
        <v>0</v>
      </c>
      <c r="Y89" s="176">
        <f>I89</f>
        <v>31.812048000000001</v>
      </c>
      <c r="Z89" s="155">
        <f>G89</f>
        <v>0</v>
      </c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77"/>
      <c r="BB89" s="177"/>
      <c r="BC89" s="177"/>
      <c r="BD89" s="177"/>
      <c r="BE89" s="177"/>
      <c r="BF89" s="177"/>
      <c r="BG89" s="145"/>
      <c r="BH89" s="145"/>
      <c r="BI89" s="145"/>
    </row>
    <row r="90" spans="1:104" ht="14.25" customHeight="1">
      <c r="A90" s="135" t="s">
        <v>46</v>
      </c>
      <c r="B90" s="136" t="s">
        <v>644</v>
      </c>
      <c r="C90" s="137" t="s">
        <v>645</v>
      </c>
      <c r="D90" s="138"/>
      <c r="E90" s="139"/>
      <c r="F90" s="139"/>
      <c r="G90" s="140"/>
      <c r="H90" s="141"/>
      <c r="I90" s="142"/>
      <c r="J90" s="143"/>
      <c r="K90" s="144"/>
      <c r="O90" s="145"/>
    </row>
    <row r="91" spans="1:104" ht="22.5">
      <c r="A91" s="146">
        <v>31</v>
      </c>
      <c r="B91" s="147" t="s">
        <v>646</v>
      </c>
      <c r="C91" s="148" t="s">
        <v>647</v>
      </c>
      <c r="D91" s="149" t="s">
        <v>356</v>
      </c>
      <c r="E91" s="150">
        <v>6</v>
      </c>
      <c r="F91" s="151">
        <v>0</v>
      </c>
      <c r="G91" s="152">
        <f>E91*F91</f>
        <v>0</v>
      </c>
      <c r="H91" s="153">
        <v>0.24590000000000001</v>
      </c>
      <c r="I91" s="154">
        <f>E91*H91</f>
        <v>1.4754</v>
      </c>
      <c r="J91" s="153">
        <v>0</v>
      </c>
      <c r="K91" s="154">
        <f>E91*J91</f>
        <v>0</v>
      </c>
      <c r="O91" s="145"/>
      <c r="Z91" s="145"/>
      <c r="AA91" s="145">
        <v>1</v>
      </c>
      <c r="AB91" s="145">
        <v>1</v>
      </c>
      <c r="AC91" s="145">
        <v>1</v>
      </c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55">
        <f>G91</f>
        <v>0</v>
      </c>
      <c r="BA91" s="145"/>
      <c r="BB91" s="145"/>
      <c r="BC91" s="145"/>
      <c r="BD91" s="145"/>
      <c r="BE91" s="145"/>
      <c r="BF91" s="145"/>
      <c r="BG91" s="145"/>
      <c r="BH91" s="145"/>
      <c r="BI91" s="145"/>
      <c r="CA91" s="145">
        <v>1</v>
      </c>
      <c r="CB91" s="145">
        <v>1</v>
      </c>
      <c r="CZ91" s="108">
        <v>1</v>
      </c>
    </row>
    <row r="92" spans="1:104">
      <c r="A92" s="156"/>
      <c r="B92" s="157"/>
      <c r="C92" s="160" t="s">
        <v>648</v>
      </c>
      <c r="D92" s="161"/>
      <c r="E92" s="162">
        <v>6</v>
      </c>
      <c r="F92" s="163"/>
      <c r="G92" s="164"/>
      <c r="H92" s="165"/>
      <c r="I92" s="158"/>
      <c r="J92" s="166"/>
      <c r="K92" s="158"/>
      <c r="M92" s="159" t="s">
        <v>648</v>
      </c>
      <c r="O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67" t="str">
        <f>C91</f>
        <v>Montáž svislých dopr.značek na sloupky, konzoly včetně dodávky</v>
      </c>
      <c r="BE92" s="145"/>
      <c r="BF92" s="145"/>
      <c r="BG92" s="145"/>
      <c r="BH92" s="145"/>
      <c r="BI92" s="145"/>
    </row>
    <row r="93" spans="1:104">
      <c r="A93" s="146">
        <v>32</v>
      </c>
      <c r="B93" s="147" t="s">
        <v>649</v>
      </c>
      <c r="C93" s="148" t="s">
        <v>650</v>
      </c>
      <c r="D93" s="149" t="s">
        <v>292</v>
      </c>
      <c r="E93" s="150">
        <v>1480</v>
      </c>
      <c r="F93" s="151">
        <v>0</v>
      </c>
      <c r="G93" s="152">
        <f>E93*F93</f>
        <v>0</v>
      </c>
      <c r="H93" s="153">
        <v>6.9999999999999994E-5</v>
      </c>
      <c r="I93" s="154">
        <f>E93*H93</f>
        <v>0.1036</v>
      </c>
      <c r="J93" s="153">
        <v>0</v>
      </c>
      <c r="K93" s="154">
        <f>E93*J93</f>
        <v>0</v>
      </c>
      <c r="O93" s="145"/>
      <c r="Z93" s="145"/>
      <c r="AA93" s="145">
        <v>1</v>
      </c>
      <c r="AB93" s="145">
        <v>1</v>
      </c>
      <c r="AC93" s="145">
        <v>1</v>
      </c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55">
        <f>G93</f>
        <v>0</v>
      </c>
      <c r="BA93" s="145"/>
      <c r="BB93" s="145"/>
      <c r="BC93" s="145"/>
      <c r="BD93" s="145"/>
      <c r="BE93" s="145"/>
      <c r="BF93" s="145"/>
      <c r="BG93" s="145"/>
      <c r="BH93" s="145"/>
      <c r="BI93" s="145"/>
      <c r="CA93" s="145">
        <v>1</v>
      </c>
      <c r="CB93" s="145">
        <v>1</v>
      </c>
      <c r="CZ93" s="108">
        <v>1</v>
      </c>
    </row>
    <row r="94" spans="1:104">
      <c r="A94" s="156"/>
      <c r="B94" s="157"/>
      <c r="C94" s="160" t="s">
        <v>651</v>
      </c>
      <c r="D94" s="161"/>
      <c r="E94" s="162">
        <v>1480</v>
      </c>
      <c r="F94" s="163"/>
      <c r="G94" s="164"/>
      <c r="H94" s="165"/>
      <c r="I94" s="158"/>
      <c r="J94" s="166"/>
      <c r="K94" s="158"/>
      <c r="M94" s="159" t="s">
        <v>651</v>
      </c>
      <c r="O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67" t="str">
        <f>C93</f>
        <v xml:space="preserve">Souvislá čára -125mm bílá barva </v>
      </c>
      <c r="BE94" s="145"/>
      <c r="BF94" s="145"/>
      <c r="BG94" s="145"/>
      <c r="BH94" s="145"/>
      <c r="BI94" s="145"/>
    </row>
    <row r="95" spans="1:104" ht="22.5">
      <c r="A95" s="146">
        <v>33</v>
      </c>
      <c r="B95" s="147" t="s">
        <v>652</v>
      </c>
      <c r="C95" s="148" t="s">
        <v>653</v>
      </c>
      <c r="D95" s="149" t="s">
        <v>292</v>
      </c>
      <c r="E95" s="150">
        <v>567.65</v>
      </c>
      <c r="F95" s="151">
        <v>0</v>
      </c>
      <c r="G95" s="152">
        <f>E95*F95</f>
        <v>0</v>
      </c>
      <c r="H95" s="153">
        <v>8.2320000000000004E-2</v>
      </c>
      <c r="I95" s="154">
        <f>E95*H95</f>
        <v>46.728948000000003</v>
      </c>
      <c r="J95" s="153">
        <v>0</v>
      </c>
      <c r="K95" s="154">
        <f>E95*J95</f>
        <v>0</v>
      </c>
      <c r="O95" s="145"/>
      <c r="Z95" s="145"/>
      <c r="AA95" s="145">
        <v>1</v>
      </c>
      <c r="AB95" s="145">
        <v>1</v>
      </c>
      <c r="AC95" s="145">
        <v>1</v>
      </c>
      <c r="AD95" s="145"/>
      <c r="AE95" s="145"/>
      <c r="AF95" s="145"/>
      <c r="AG95" s="145"/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55">
        <f>G95</f>
        <v>0</v>
      </c>
      <c r="BA95" s="145"/>
      <c r="BB95" s="145"/>
      <c r="BC95" s="145"/>
      <c r="BD95" s="145"/>
      <c r="BE95" s="145"/>
      <c r="BF95" s="145"/>
      <c r="BG95" s="145"/>
      <c r="BH95" s="145"/>
      <c r="BI95" s="145"/>
      <c r="CA95" s="145">
        <v>1</v>
      </c>
      <c r="CB95" s="145">
        <v>1</v>
      </c>
      <c r="CZ95" s="108">
        <v>1</v>
      </c>
    </row>
    <row r="96" spans="1:104" ht="22.5">
      <c r="A96" s="156"/>
      <c r="B96" s="157"/>
      <c r="C96" s="160" t="s">
        <v>654</v>
      </c>
      <c r="D96" s="161"/>
      <c r="E96" s="162">
        <v>189.35</v>
      </c>
      <c r="F96" s="163"/>
      <c r="G96" s="164"/>
      <c r="H96" s="165"/>
      <c r="I96" s="158"/>
      <c r="J96" s="166"/>
      <c r="K96" s="158"/>
      <c r="M96" s="159" t="s">
        <v>654</v>
      </c>
      <c r="O96" s="145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67" t="str">
        <f>C95</f>
        <v xml:space="preserve">Osazení vodícího proužku do MC,podkl.B12,5, 25 cm </v>
      </c>
      <c r="BE96" s="145"/>
      <c r="BF96" s="145"/>
      <c r="BG96" s="145"/>
      <c r="BH96" s="145"/>
      <c r="BI96" s="145"/>
    </row>
    <row r="97" spans="1:104" ht="22.5">
      <c r="A97" s="156"/>
      <c r="B97" s="157"/>
      <c r="C97" s="160" t="s">
        <v>655</v>
      </c>
      <c r="D97" s="161"/>
      <c r="E97" s="162">
        <v>216.65</v>
      </c>
      <c r="F97" s="163"/>
      <c r="G97" s="164"/>
      <c r="H97" s="165"/>
      <c r="I97" s="158"/>
      <c r="J97" s="166"/>
      <c r="K97" s="158"/>
      <c r="M97" s="159" t="s">
        <v>655</v>
      </c>
      <c r="O97" s="145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67" t="str">
        <f>C96</f>
        <v>(8,00+7,30+3,00+7,30+44,20+26,85+20,50+16,15+34,65+16,15+5,25)</v>
      </c>
      <c r="BE97" s="145"/>
      <c r="BF97" s="145"/>
      <c r="BG97" s="145"/>
      <c r="BH97" s="145"/>
      <c r="BI97" s="145"/>
    </row>
    <row r="98" spans="1:104" ht="25.5">
      <c r="A98" s="156"/>
      <c r="B98" s="157"/>
      <c r="C98" s="160" t="s">
        <v>656</v>
      </c>
      <c r="D98" s="161"/>
      <c r="E98" s="162">
        <v>161.65</v>
      </c>
      <c r="F98" s="163"/>
      <c r="G98" s="164"/>
      <c r="H98" s="165"/>
      <c r="I98" s="158"/>
      <c r="J98" s="166"/>
      <c r="K98" s="158"/>
      <c r="M98" s="159" t="s">
        <v>656</v>
      </c>
      <c r="O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67" t="str">
        <f>C97</f>
        <v>(3,00+4,65+4,10+11,25+48,10+40+27,90+22,00+5+9+11,40+16,90+4,05+9,30)</v>
      </c>
      <c r="BE98" s="145"/>
      <c r="BF98" s="145"/>
      <c r="BG98" s="145"/>
      <c r="BH98" s="145"/>
      <c r="BI98" s="145"/>
    </row>
    <row r="99" spans="1:104">
      <c r="A99" s="146">
        <v>34</v>
      </c>
      <c r="B99" s="147" t="s">
        <v>657</v>
      </c>
      <c r="C99" s="148" t="s">
        <v>658</v>
      </c>
      <c r="D99" s="149" t="s">
        <v>292</v>
      </c>
      <c r="E99" s="150">
        <v>1480</v>
      </c>
      <c r="F99" s="151">
        <v>0</v>
      </c>
      <c r="G99" s="152">
        <f>E99*F99</f>
        <v>0</v>
      </c>
      <c r="H99" s="153">
        <v>0</v>
      </c>
      <c r="I99" s="154">
        <f>E99*H99</f>
        <v>0</v>
      </c>
      <c r="J99" s="153">
        <v>0</v>
      </c>
      <c r="K99" s="154">
        <f>E99*J99</f>
        <v>0</v>
      </c>
      <c r="O99" s="145"/>
      <c r="Z99" s="145"/>
      <c r="AA99" s="145">
        <v>1</v>
      </c>
      <c r="AB99" s="145">
        <v>1</v>
      </c>
      <c r="AC99" s="145">
        <v>1</v>
      </c>
      <c r="AD99" s="145"/>
      <c r="AE99" s="145"/>
      <c r="AF99" s="145"/>
      <c r="AG99" s="145"/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55">
        <f>G99</f>
        <v>0</v>
      </c>
      <c r="BA99" s="145"/>
      <c r="BB99" s="145"/>
      <c r="BC99" s="145"/>
      <c r="BD99" s="145"/>
      <c r="BE99" s="145"/>
      <c r="BF99" s="145"/>
      <c r="BG99" s="145"/>
      <c r="BH99" s="145"/>
      <c r="BI99" s="145"/>
      <c r="CA99" s="145">
        <v>1</v>
      </c>
      <c r="CB99" s="145">
        <v>1</v>
      </c>
      <c r="CZ99" s="108">
        <v>1</v>
      </c>
    </row>
    <row r="100" spans="1:104">
      <c r="A100" s="146">
        <v>35</v>
      </c>
      <c r="B100" s="147" t="s">
        <v>659</v>
      </c>
      <c r="C100" s="148" t="s">
        <v>660</v>
      </c>
      <c r="D100" s="149" t="s">
        <v>292</v>
      </c>
      <c r="E100" s="150">
        <v>13.5</v>
      </c>
      <c r="F100" s="151">
        <v>0</v>
      </c>
      <c r="G100" s="152">
        <f>E100*F100</f>
        <v>0</v>
      </c>
      <c r="H100" s="153">
        <v>1.3999999999999999E-4</v>
      </c>
      <c r="I100" s="154">
        <f>E100*H100</f>
        <v>1.8899999999999998E-3</v>
      </c>
      <c r="J100" s="153">
        <v>0</v>
      </c>
      <c r="K100" s="154">
        <f>E100*J100</f>
        <v>0</v>
      </c>
      <c r="O100" s="145"/>
      <c r="Z100" s="145"/>
      <c r="AA100" s="145">
        <v>1</v>
      </c>
      <c r="AB100" s="145">
        <v>1</v>
      </c>
      <c r="AC100" s="145">
        <v>1</v>
      </c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55">
        <f>G100</f>
        <v>0</v>
      </c>
      <c r="BA100" s="145"/>
      <c r="BB100" s="145"/>
      <c r="BC100" s="145"/>
      <c r="BD100" s="145"/>
      <c r="BE100" s="145"/>
      <c r="BF100" s="145"/>
      <c r="BG100" s="145"/>
      <c r="BH100" s="145"/>
      <c r="BI100" s="145"/>
      <c r="CA100" s="145">
        <v>1</v>
      </c>
      <c r="CB100" s="145">
        <v>1</v>
      </c>
      <c r="CZ100" s="108">
        <v>1</v>
      </c>
    </row>
    <row r="101" spans="1:104">
      <c r="A101" s="156"/>
      <c r="B101" s="157"/>
      <c r="C101" s="160" t="s">
        <v>661</v>
      </c>
      <c r="D101" s="161"/>
      <c r="E101" s="162">
        <v>13.5</v>
      </c>
      <c r="F101" s="163"/>
      <c r="G101" s="164"/>
      <c r="H101" s="165"/>
      <c r="I101" s="158"/>
      <c r="J101" s="166"/>
      <c r="K101" s="158"/>
      <c r="M101" s="159" t="s">
        <v>661</v>
      </c>
      <c r="O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67" t="str">
        <f>C100</f>
        <v xml:space="preserve">reflexní pásky přechody pro chodce </v>
      </c>
      <c r="BE101" s="145"/>
      <c r="BF101" s="145"/>
      <c r="BG101" s="145"/>
      <c r="BH101" s="145"/>
      <c r="BI101" s="145"/>
    </row>
    <row r="102" spans="1:104">
      <c r="A102" s="146">
        <v>36</v>
      </c>
      <c r="B102" s="147" t="s">
        <v>662</v>
      </c>
      <c r="C102" s="148" t="s">
        <v>663</v>
      </c>
      <c r="D102" s="149" t="s">
        <v>292</v>
      </c>
      <c r="E102" s="150">
        <v>1185.95</v>
      </c>
      <c r="F102" s="151">
        <v>0</v>
      </c>
      <c r="G102" s="152">
        <f>E102*F102</f>
        <v>0</v>
      </c>
      <c r="H102" s="153">
        <v>0.13611999999999999</v>
      </c>
      <c r="I102" s="154">
        <f>E102*H102</f>
        <v>161.43151399999999</v>
      </c>
      <c r="J102" s="153">
        <v>0</v>
      </c>
      <c r="K102" s="154">
        <f>E102*J102</f>
        <v>0</v>
      </c>
      <c r="O102" s="145"/>
      <c r="Z102" s="145"/>
      <c r="AA102" s="145">
        <v>1</v>
      </c>
      <c r="AB102" s="145">
        <v>1</v>
      </c>
      <c r="AC102" s="145">
        <v>1</v>
      </c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55">
        <f>G102</f>
        <v>0</v>
      </c>
      <c r="BA102" s="145"/>
      <c r="BB102" s="145"/>
      <c r="BC102" s="145"/>
      <c r="BD102" s="145"/>
      <c r="BE102" s="145"/>
      <c r="BF102" s="145"/>
      <c r="BG102" s="145"/>
      <c r="BH102" s="145"/>
      <c r="BI102" s="145"/>
      <c r="CA102" s="145">
        <v>1</v>
      </c>
      <c r="CB102" s="145">
        <v>1</v>
      </c>
      <c r="CZ102" s="108">
        <v>1</v>
      </c>
    </row>
    <row r="103" spans="1:104">
      <c r="A103" s="156"/>
      <c r="B103" s="157"/>
      <c r="C103" s="160" t="s">
        <v>664</v>
      </c>
      <c r="D103" s="161"/>
      <c r="E103" s="162">
        <v>135.55000000000001</v>
      </c>
      <c r="F103" s="163"/>
      <c r="G103" s="164"/>
      <c r="H103" s="165"/>
      <c r="I103" s="158"/>
      <c r="J103" s="166"/>
      <c r="K103" s="158"/>
      <c r="M103" s="159" t="s">
        <v>664</v>
      </c>
      <c r="O103" s="145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67" t="str">
        <f>C102</f>
        <v xml:space="preserve">Osazení stojat. obrub. bet. s opěrou,lože z B 12,5 </v>
      </c>
      <c r="BE103" s="145"/>
      <c r="BF103" s="145"/>
      <c r="BG103" s="145"/>
      <c r="BH103" s="145"/>
      <c r="BI103" s="145"/>
    </row>
    <row r="104" spans="1:104" ht="22.5">
      <c r="A104" s="156"/>
      <c r="B104" s="157"/>
      <c r="C104" s="160" t="s">
        <v>665</v>
      </c>
      <c r="D104" s="161"/>
      <c r="E104" s="162">
        <v>144.35</v>
      </c>
      <c r="F104" s="163"/>
      <c r="G104" s="164"/>
      <c r="H104" s="165"/>
      <c r="I104" s="158"/>
      <c r="J104" s="166"/>
      <c r="K104" s="158"/>
      <c r="M104" s="159" t="s">
        <v>665</v>
      </c>
      <c r="O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67" t="str">
        <f>C103</f>
        <v>ABO 2-15:(40,00+5,50*2+48,10+5,50*2+25,45)</v>
      </c>
      <c r="BE104" s="145"/>
      <c r="BF104" s="145"/>
      <c r="BG104" s="145"/>
      <c r="BH104" s="145"/>
      <c r="BI104" s="145"/>
    </row>
    <row r="105" spans="1:104" ht="25.5">
      <c r="A105" s="156"/>
      <c r="B105" s="157"/>
      <c r="C105" s="160" t="s">
        <v>666</v>
      </c>
      <c r="D105" s="161"/>
      <c r="E105" s="162">
        <v>107.85</v>
      </c>
      <c r="F105" s="163"/>
      <c r="G105" s="164"/>
      <c r="H105" s="165"/>
      <c r="I105" s="158"/>
      <c r="J105" s="166"/>
      <c r="K105" s="158"/>
      <c r="M105" s="159" t="s">
        <v>666</v>
      </c>
      <c r="O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67" t="str">
        <f>C104</f>
        <v>(7,00+4,00+12,10+2,15+36,70+20,40+28,95+6,85+12,10+3,05+3,10+7,95)</v>
      </c>
      <c r="BE105" s="145"/>
      <c r="BF105" s="145"/>
      <c r="BG105" s="145"/>
      <c r="BH105" s="145"/>
      <c r="BI105" s="145"/>
    </row>
    <row r="106" spans="1:104" ht="22.5">
      <c r="A106" s="156"/>
      <c r="B106" s="157"/>
      <c r="C106" s="160" t="s">
        <v>667</v>
      </c>
      <c r="D106" s="161"/>
      <c r="E106" s="162">
        <v>117.5</v>
      </c>
      <c r="F106" s="163"/>
      <c r="G106" s="164"/>
      <c r="H106" s="165"/>
      <c r="I106" s="158"/>
      <c r="J106" s="166"/>
      <c r="K106" s="158"/>
      <c r="M106" s="159" t="s">
        <v>667</v>
      </c>
      <c r="O106" s="145"/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67" t="str">
        <f>C105</f>
        <v>(14,30+14,55+11,40+1,60+3,30+17,65+16,20+7,00+8,95+5,00+7,90)</v>
      </c>
      <c r="BE106" s="145"/>
      <c r="BF106" s="145"/>
      <c r="BG106" s="145"/>
      <c r="BH106" s="145"/>
      <c r="BI106" s="145"/>
    </row>
    <row r="107" spans="1:104" ht="25.5">
      <c r="A107" s="156"/>
      <c r="B107" s="157"/>
      <c r="C107" s="160" t="s">
        <v>668</v>
      </c>
      <c r="D107" s="161"/>
      <c r="E107" s="162">
        <v>224.6</v>
      </c>
      <c r="F107" s="163"/>
      <c r="G107" s="164"/>
      <c r="H107" s="165"/>
      <c r="I107" s="158"/>
      <c r="J107" s="166"/>
      <c r="K107" s="158"/>
      <c r="M107" s="159" t="s">
        <v>668</v>
      </c>
      <c r="O107" s="145"/>
      <c r="Z107" s="145"/>
      <c r="AA107" s="145"/>
      <c r="AB107" s="145"/>
      <c r="AC107" s="145"/>
      <c r="AD107" s="145"/>
      <c r="AE107" s="145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67" t="str">
        <f>C106</f>
        <v>(16,90+4,90+4,65+3,00+5,25+16,15+26,85+7,30+7,60+7,60+7,30+10,00)</v>
      </c>
      <c r="BE107" s="145"/>
      <c r="BF107" s="145"/>
      <c r="BG107" s="145"/>
      <c r="BH107" s="145"/>
      <c r="BI107" s="145"/>
    </row>
    <row r="108" spans="1:104">
      <c r="A108" s="156"/>
      <c r="B108" s="157"/>
      <c r="C108" s="160" t="s">
        <v>669</v>
      </c>
      <c r="D108" s="161"/>
      <c r="E108" s="162">
        <v>86.05</v>
      </c>
      <c r="F108" s="163"/>
      <c r="G108" s="164"/>
      <c r="H108" s="165"/>
      <c r="I108" s="158"/>
      <c r="J108" s="166"/>
      <c r="K108" s="158"/>
      <c r="M108" s="159" t="s">
        <v>669</v>
      </c>
      <c r="O108" s="145"/>
      <c r="Z108" s="145"/>
      <c r="AA108" s="145"/>
      <c r="AB108" s="145"/>
      <c r="AC108" s="145"/>
      <c r="AD108" s="145"/>
      <c r="AE108" s="145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67" t="str">
        <f>C107</f>
        <v>(7,30+44,20+20,50+7,30+34,65+14,25+28,00+9,40+5*2+16+17+16)</v>
      </c>
      <c r="BE108" s="145"/>
      <c r="BF108" s="145"/>
      <c r="BG108" s="145"/>
      <c r="BH108" s="145"/>
      <c r="BI108" s="145"/>
    </row>
    <row r="109" spans="1:104" ht="22.5">
      <c r="A109" s="156"/>
      <c r="B109" s="157"/>
      <c r="C109" s="160" t="s">
        <v>670</v>
      </c>
      <c r="D109" s="161"/>
      <c r="E109" s="162">
        <v>69.5</v>
      </c>
      <c r="F109" s="163"/>
      <c r="G109" s="164"/>
      <c r="H109" s="165"/>
      <c r="I109" s="158"/>
      <c r="J109" s="166"/>
      <c r="K109" s="158"/>
      <c r="M109" s="159" t="s">
        <v>670</v>
      </c>
      <c r="O109" s="145"/>
      <c r="Z109" s="145"/>
      <c r="AA109" s="145"/>
      <c r="AB109" s="145"/>
      <c r="AC109" s="145"/>
      <c r="AD109" s="145"/>
      <c r="AE109" s="145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67" t="str">
        <f>C108</f>
        <v>ABO 14-10:(36,70+20,40+28,95)</v>
      </c>
      <c r="BE109" s="145"/>
      <c r="BF109" s="145"/>
      <c r="BG109" s="145"/>
      <c r="BH109" s="145"/>
      <c r="BI109" s="145"/>
    </row>
    <row r="110" spans="1:104" ht="22.5">
      <c r="A110" s="156"/>
      <c r="B110" s="157"/>
      <c r="C110" s="160" t="s">
        <v>671</v>
      </c>
      <c r="D110" s="161"/>
      <c r="E110" s="162">
        <v>175.15</v>
      </c>
      <c r="F110" s="163"/>
      <c r="G110" s="164"/>
      <c r="H110" s="165"/>
      <c r="I110" s="158"/>
      <c r="J110" s="166"/>
      <c r="K110" s="158"/>
      <c r="M110" s="159" t="s">
        <v>671</v>
      </c>
      <c r="O110" s="145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67" t="str">
        <f>C109</f>
        <v>(2,25+3,10+3,05+12,10+6,85+2,25+3,30+17,65+4,55+2,50+9,90+2,00)</v>
      </c>
      <c r="BE110" s="145"/>
      <c r="BF110" s="145"/>
      <c r="BG110" s="145"/>
      <c r="BH110" s="145"/>
      <c r="BI110" s="145"/>
    </row>
    <row r="111" spans="1:104" ht="33.75">
      <c r="A111" s="156"/>
      <c r="B111" s="157"/>
      <c r="C111" s="160" t="s">
        <v>672</v>
      </c>
      <c r="D111" s="161"/>
      <c r="E111" s="162">
        <v>86.05</v>
      </c>
      <c r="F111" s="163"/>
      <c r="G111" s="164"/>
      <c r="H111" s="165"/>
      <c r="I111" s="158"/>
      <c r="J111" s="166"/>
      <c r="K111" s="158"/>
      <c r="M111" s="159" t="s">
        <v>672</v>
      </c>
      <c r="O111" s="145"/>
      <c r="Z111" s="145"/>
      <c r="AA111" s="145"/>
      <c r="AB111" s="145"/>
      <c r="AC111" s="145"/>
      <c r="AD111" s="145"/>
      <c r="AE111" s="145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67" t="str">
        <f>C110</f>
        <v>(92,00+27,00+4,90+3,50+2,00+25,50+5,15+4,80+3,75+4,30+2,25)</v>
      </c>
      <c r="BE111" s="145"/>
      <c r="BF111" s="145"/>
      <c r="BG111" s="145"/>
      <c r="BH111" s="145"/>
      <c r="BI111" s="145"/>
    </row>
    <row r="112" spans="1:104" ht="25.5">
      <c r="A112" s="156"/>
      <c r="B112" s="157"/>
      <c r="C112" s="160" t="s">
        <v>673</v>
      </c>
      <c r="D112" s="161"/>
      <c r="E112" s="162">
        <v>39.35</v>
      </c>
      <c r="F112" s="163"/>
      <c r="G112" s="164"/>
      <c r="H112" s="165"/>
      <c r="I112" s="158"/>
      <c r="J112" s="166"/>
      <c r="K112" s="158"/>
      <c r="M112" s="159" t="s">
        <v>673</v>
      </c>
      <c r="O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67" t="str">
        <f>C111</f>
        <v>ABO 13-10:(2,00+7,90+16,90+4,05+6,00+5,00*2+5,50+16,50+6,50+3,85+6,85)</v>
      </c>
      <c r="BE112" s="145"/>
      <c r="BF112" s="145"/>
      <c r="BG112" s="145"/>
      <c r="BH112" s="145"/>
      <c r="BI112" s="145"/>
    </row>
    <row r="113" spans="1:104">
      <c r="A113" s="146">
        <v>37</v>
      </c>
      <c r="B113" s="147" t="s">
        <v>674</v>
      </c>
      <c r="C113" s="148" t="s">
        <v>675</v>
      </c>
      <c r="D113" s="149" t="s">
        <v>54</v>
      </c>
      <c r="E113" s="150">
        <v>85.745000000000005</v>
      </c>
      <c r="F113" s="151">
        <v>0</v>
      </c>
      <c r="G113" s="152">
        <f>E113*F113</f>
        <v>0</v>
      </c>
      <c r="H113" s="153">
        <v>2.3785500000000002</v>
      </c>
      <c r="I113" s="154">
        <f>E113*H113</f>
        <v>203.94876975000003</v>
      </c>
      <c r="J113" s="153">
        <v>0</v>
      </c>
      <c r="K113" s="154">
        <f>E113*J113</f>
        <v>0</v>
      </c>
      <c r="O113" s="145"/>
      <c r="Z113" s="145"/>
      <c r="AA113" s="145">
        <v>1</v>
      </c>
      <c r="AB113" s="145">
        <v>1</v>
      </c>
      <c r="AC113" s="145">
        <v>1</v>
      </c>
      <c r="AD113" s="145"/>
      <c r="AE113" s="145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55">
        <f>G113</f>
        <v>0</v>
      </c>
      <c r="BA113" s="145"/>
      <c r="BB113" s="145"/>
      <c r="BC113" s="145"/>
      <c r="BD113" s="145"/>
      <c r="BE113" s="145"/>
      <c r="BF113" s="145"/>
      <c r="BG113" s="145"/>
      <c r="BH113" s="145"/>
      <c r="BI113" s="145"/>
      <c r="CA113" s="145">
        <v>1</v>
      </c>
      <c r="CB113" s="145">
        <v>1</v>
      </c>
      <c r="CZ113" s="108">
        <v>1</v>
      </c>
    </row>
    <row r="114" spans="1:104">
      <c r="A114" s="156"/>
      <c r="B114" s="157"/>
      <c r="C114" s="160" t="s">
        <v>676</v>
      </c>
      <c r="D114" s="161"/>
      <c r="E114" s="162">
        <v>71.156999999999996</v>
      </c>
      <c r="F114" s="163"/>
      <c r="G114" s="164"/>
      <c r="H114" s="165"/>
      <c r="I114" s="158"/>
      <c r="J114" s="166"/>
      <c r="K114" s="158"/>
      <c r="M114" s="159" t="s">
        <v>676</v>
      </c>
      <c r="O114" s="145"/>
      <c r="Z114" s="145"/>
      <c r="AA114" s="145"/>
      <c r="AB114" s="145"/>
      <c r="AC114" s="145"/>
      <c r="AD114" s="145"/>
      <c r="AE114" s="145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67" t="str">
        <f>C113</f>
        <v xml:space="preserve">Lože pod obrubníky nebo obruby dlažeb z B 12,5 </v>
      </c>
      <c r="BE114" s="145"/>
      <c r="BF114" s="145"/>
      <c r="BG114" s="145"/>
      <c r="BH114" s="145"/>
      <c r="BI114" s="145"/>
    </row>
    <row r="115" spans="1:104">
      <c r="A115" s="156"/>
      <c r="B115" s="157"/>
      <c r="C115" s="160" t="s">
        <v>677</v>
      </c>
      <c r="D115" s="161"/>
      <c r="E115" s="162">
        <v>3.2349999999999999</v>
      </c>
      <c r="F115" s="163"/>
      <c r="G115" s="164"/>
      <c r="H115" s="165"/>
      <c r="I115" s="158"/>
      <c r="J115" s="166"/>
      <c r="K115" s="158"/>
      <c r="M115" s="159" t="s">
        <v>677</v>
      </c>
      <c r="O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67" t="str">
        <f>C114</f>
        <v>1185,95*0,20*0,30</v>
      </c>
      <c r="BE115" s="145"/>
      <c r="BF115" s="145"/>
      <c r="BG115" s="145"/>
      <c r="BH115" s="145"/>
      <c r="BI115" s="145"/>
    </row>
    <row r="116" spans="1:104">
      <c r="A116" s="156"/>
      <c r="B116" s="157"/>
      <c r="C116" s="160" t="s">
        <v>678</v>
      </c>
      <c r="D116" s="161"/>
      <c r="E116" s="162">
        <v>11.353</v>
      </c>
      <c r="F116" s="163"/>
      <c r="G116" s="164"/>
      <c r="H116" s="165"/>
      <c r="I116" s="158"/>
      <c r="J116" s="166"/>
      <c r="K116" s="158"/>
      <c r="M116" s="159" t="s">
        <v>678</v>
      </c>
      <c r="O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67" t="str">
        <f>C115</f>
        <v>32,35*0,10</v>
      </c>
      <c r="BE116" s="145"/>
      <c r="BF116" s="145"/>
      <c r="BG116" s="145"/>
      <c r="BH116" s="145"/>
      <c r="BI116" s="145"/>
    </row>
    <row r="117" spans="1:104" ht="22.5">
      <c r="A117" s="146">
        <v>38</v>
      </c>
      <c r="B117" s="147" t="s">
        <v>679</v>
      </c>
      <c r="C117" s="148" t="s">
        <v>680</v>
      </c>
      <c r="D117" s="149" t="s">
        <v>292</v>
      </c>
      <c r="E117" s="150">
        <v>20</v>
      </c>
      <c r="F117" s="151">
        <v>0</v>
      </c>
      <c r="G117" s="152">
        <f>E117*F117</f>
        <v>0</v>
      </c>
      <c r="H117" s="153">
        <v>0.80091999999999997</v>
      </c>
      <c r="I117" s="154">
        <f>E117*H117</f>
        <v>16.0184</v>
      </c>
      <c r="J117" s="153">
        <v>0</v>
      </c>
      <c r="K117" s="154">
        <f>E117*J117</f>
        <v>0</v>
      </c>
      <c r="O117" s="145"/>
      <c r="Z117" s="145"/>
      <c r="AA117" s="145">
        <v>1</v>
      </c>
      <c r="AB117" s="145">
        <v>1</v>
      </c>
      <c r="AC117" s="145">
        <v>1</v>
      </c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55">
        <f>G117</f>
        <v>0</v>
      </c>
      <c r="BA117" s="145"/>
      <c r="BB117" s="145"/>
      <c r="BC117" s="145"/>
      <c r="BD117" s="145"/>
      <c r="BE117" s="145"/>
      <c r="BF117" s="145"/>
      <c r="BG117" s="145"/>
      <c r="BH117" s="145"/>
      <c r="BI117" s="145"/>
      <c r="CA117" s="145">
        <v>1</v>
      </c>
      <c r="CB117" s="145">
        <v>1</v>
      </c>
      <c r="CZ117" s="108">
        <v>1</v>
      </c>
    </row>
    <row r="118" spans="1:104">
      <c r="A118" s="156"/>
      <c r="B118" s="157"/>
      <c r="C118" s="160" t="s">
        <v>681</v>
      </c>
      <c r="D118" s="161"/>
      <c r="E118" s="162">
        <v>20</v>
      </c>
      <c r="F118" s="163"/>
      <c r="G118" s="164"/>
      <c r="H118" s="165"/>
      <c r="I118" s="158"/>
      <c r="J118" s="166"/>
      <c r="K118" s="158"/>
      <c r="M118" s="159" t="s">
        <v>681</v>
      </c>
      <c r="O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67" t="str">
        <f>C117</f>
        <v xml:space="preserve">Zřízení propustku z trub betonových/ŽB DN 50 cm </v>
      </c>
      <c r="BE118" s="145"/>
      <c r="BF118" s="145"/>
      <c r="BG118" s="145"/>
      <c r="BH118" s="145"/>
      <c r="BI118" s="145"/>
    </row>
    <row r="119" spans="1:104" ht="22.5">
      <c r="A119" s="146">
        <v>39</v>
      </c>
      <c r="B119" s="147" t="s">
        <v>682</v>
      </c>
      <c r="C119" s="148" t="s">
        <v>683</v>
      </c>
      <c r="D119" s="149" t="s">
        <v>54</v>
      </c>
      <c r="E119" s="150">
        <v>18</v>
      </c>
      <c r="F119" s="151">
        <v>0</v>
      </c>
      <c r="G119" s="152">
        <f>E119*F119</f>
        <v>0</v>
      </c>
      <c r="H119" s="153">
        <v>2.5272999999999999</v>
      </c>
      <c r="I119" s="154">
        <f>E119*H119</f>
        <v>45.491399999999999</v>
      </c>
      <c r="J119" s="153">
        <v>0</v>
      </c>
      <c r="K119" s="154">
        <f>E119*J119</f>
        <v>0</v>
      </c>
      <c r="O119" s="145"/>
      <c r="Z119" s="145"/>
      <c r="AA119" s="145">
        <v>1</v>
      </c>
      <c r="AB119" s="145">
        <v>1</v>
      </c>
      <c r="AC119" s="145">
        <v>1</v>
      </c>
      <c r="AD119" s="145"/>
      <c r="AE119" s="145"/>
      <c r="AF119" s="145"/>
      <c r="AG119" s="145"/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55">
        <f>G119</f>
        <v>0</v>
      </c>
      <c r="BA119" s="145"/>
      <c r="BB119" s="145"/>
      <c r="BC119" s="145"/>
      <c r="BD119" s="145"/>
      <c r="BE119" s="145"/>
      <c r="BF119" s="145"/>
      <c r="BG119" s="145"/>
      <c r="BH119" s="145"/>
      <c r="BI119" s="145"/>
      <c r="CA119" s="145">
        <v>1</v>
      </c>
      <c r="CB119" s="145">
        <v>1</v>
      </c>
      <c r="CZ119" s="108">
        <v>1</v>
      </c>
    </row>
    <row r="120" spans="1:104">
      <c r="A120" s="156"/>
      <c r="B120" s="157"/>
      <c r="C120" s="160" t="s">
        <v>684</v>
      </c>
      <c r="D120" s="161"/>
      <c r="E120" s="162">
        <v>18</v>
      </c>
      <c r="F120" s="163"/>
      <c r="G120" s="164"/>
      <c r="H120" s="165"/>
      <c r="I120" s="158"/>
      <c r="J120" s="166"/>
      <c r="K120" s="158"/>
      <c r="M120" s="159" t="s">
        <v>684</v>
      </c>
      <c r="O120" s="145"/>
      <c r="Z120" s="145"/>
      <c r="AA120" s="145"/>
      <c r="AB120" s="145"/>
      <c r="AC120" s="145"/>
      <c r="AD120" s="145"/>
      <c r="AE120" s="145"/>
      <c r="AF120" s="145"/>
      <c r="AG120" s="145"/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67" t="str">
        <f>C119</f>
        <v xml:space="preserve">Obetonování trub propustku betonem prostým B 10 </v>
      </c>
      <c r="BE120" s="145"/>
      <c r="BF120" s="145"/>
      <c r="BG120" s="145"/>
      <c r="BH120" s="145"/>
      <c r="BI120" s="145"/>
    </row>
    <row r="121" spans="1:104">
      <c r="A121" s="146">
        <v>40</v>
      </c>
      <c r="B121" s="147" t="s">
        <v>290</v>
      </c>
      <c r="C121" s="148" t="s">
        <v>685</v>
      </c>
      <c r="D121" s="149" t="s">
        <v>292</v>
      </c>
      <c r="E121" s="150">
        <v>14.75</v>
      </c>
      <c r="F121" s="151">
        <v>0</v>
      </c>
      <c r="G121" s="152">
        <f>E121*F121</f>
        <v>0</v>
      </c>
      <c r="H121" s="153">
        <v>0</v>
      </c>
      <c r="I121" s="154">
        <f>E121*H121</f>
        <v>0</v>
      </c>
      <c r="J121" s="153"/>
      <c r="K121" s="154">
        <f>E121*J121</f>
        <v>0</v>
      </c>
      <c r="O121" s="145"/>
      <c r="Z121" s="145"/>
      <c r="AA121" s="145">
        <v>12</v>
      </c>
      <c r="AB121" s="145">
        <v>0</v>
      </c>
      <c r="AC121" s="145">
        <v>39</v>
      </c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55">
        <f>G121</f>
        <v>0</v>
      </c>
      <c r="BA121" s="145"/>
      <c r="BB121" s="145"/>
      <c r="BC121" s="145"/>
      <c r="BD121" s="145"/>
      <c r="BE121" s="145"/>
      <c r="BF121" s="145"/>
      <c r="BG121" s="145"/>
      <c r="BH121" s="145"/>
      <c r="BI121" s="145"/>
      <c r="CA121" s="145">
        <v>12</v>
      </c>
      <c r="CB121" s="145">
        <v>0</v>
      </c>
      <c r="CZ121" s="108">
        <v>1</v>
      </c>
    </row>
    <row r="122" spans="1:104">
      <c r="A122" s="156"/>
      <c r="B122" s="157"/>
      <c r="C122" s="160" t="s">
        <v>686</v>
      </c>
      <c r="D122" s="161"/>
      <c r="E122" s="162">
        <v>14.75</v>
      </c>
      <c r="F122" s="163"/>
      <c r="G122" s="164"/>
      <c r="H122" s="165"/>
      <c r="I122" s="158"/>
      <c r="J122" s="166"/>
      <c r="K122" s="158"/>
      <c r="M122" s="159" t="s">
        <v>686</v>
      </c>
      <c r="O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67" t="str">
        <f>C121</f>
        <v xml:space="preserve">napojení,zafrézování na stávající komunikaci </v>
      </c>
      <c r="BE122" s="145"/>
      <c r="BF122" s="145"/>
      <c r="BG122" s="145"/>
      <c r="BH122" s="145"/>
      <c r="BI122" s="145"/>
    </row>
    <row r="123" spans="1:104">
      <c r="A123" s="146">
        <v>41</v>
      </c>
      <c r="B123" s="147" t="s">
        <v>290</v>
      </c>
      <c r="C123" s="148" t="s">
        <v>687</v>
      </c>
      <c r="D123" s="149" t="s">
        <v>295</v>
      </c>
      <c r="E123" s="150">
        <v>2</v>
      </c>
      <c r="F123" s="151">
        <v>0</v>
      </c>
      <c r="G123" s="152">
        <f>E123*F123</f>
        <v>0</v>
      </c>
      <c r="H123" s="153">
        <v>0</v>
      </c>
      <c r="I123" s="154">
        <f>E123*H123</f>
        <v>0</v>
      </c>
      <c r="J123" s="153"/>
      <c r="K123" s="154">
        <f>E123*J123</f>
        <v>0</v>
      </c>
      <c r="O123" s="145"/>
      <c r="Z123" s="145"/>
      <c r="AA123" s="145">
        <v>12</v>
      </c>
      <c r="AB123" s="145">
        <v>0</v>
      </c>
      <c r="AC123" s="145">
        <v>46</v>
      </c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55">
        <f>G123</f>
        <v>0</v>
      </c>
      <c r="BA123" s="145"/>
      <c r="BB123" s="145"/>
      <c r="BC123" s="145"/>
      <c r="BD123" s="145"/>
      <c r="BE123" s="145"/>
      <c r="BF123" s="145"/>
      <c r="BG123" s="145"/>
      <c r="BH123" s="145"/>
      <c r="BI123" s="145"/>
      <c r="CA123" s="145">
        <v>12</v>
      </c>
      <c r="CB123" s="145">
        <v>0</v>
      </c>
      <c r="CZ123" s="108">
        <v>1</v>
      </c>
    </row>
    <row r="124" spans="1:104">
      <c r="A124" s="146">
        <v>42</v>
      </c>
      <c r="B124" s="147" t="s">
        <v>688</v>
      </c>
      <c r="C124" s="148" t="s">
        <v>689</v>
      </c>
      <c r="D124" s="149" t="s">
        <v>356</v>
      </c>
      <c r="E124" s="150">
        <v>1226.124</v>
      </c>
      <c r="F124" s="151">
        <v>0</v>
      </c>
      <c r="G124" s="152">
        <f>E124*F124</f>
        <v>0</v>
      </c>
      <c r="H124" s="153">
        <v>2.3E-2</v>
      </c>
      <c r="I124" s="154">
        <f>E124*H124</f>
        <v>28.200852000000001</v>
      </c>
      <c r="J124" s="153"/>
      <c r="K124" s="154">
        <f>E124*J124</f>
        <v>0</v>
      </c>
      <c r="O124" s="145"/>
      <c r="Z124" s="145"/>
      <c r="AA124" s="145">
        <v>3</v>
      </c>
      <c r="AB124" s="145">
        <v>1</v>
      </c>
      <c r="AC124" s="145">
        <v>592162116</v>
      </c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55">
        <f>G124</f>
        <v>0</v>
      </c>
      <c r="BA124" s="145"/>
      <c r="BB124" s="145"/>
      <c r="BC124" s="145"/>
      <c r="BD124" s="145"/>
      <c r="BE124" s="145"/>
      <c r="BF124" s="145"/>
      <c r="BG124" s="145"/>
      <c r="BH124" s="145"/>
      <c r="BI124" s="145"/>
      <c r="CA124" s="145">
        <v>3</v>
      </c>
      <c r="CB124" s="145">
        <v>1</v>
      </c>
      <c r="CZ124" s="108">
        <v>1</v>
      </c>
    </row>
    <row r="125" spans="1:104">
      <c r="A125" s="156"/>
      <c r="B125" s="157"/>
      <c r="C125" s="160" t="s">
        <v>690</v>
      </c>
      <c r="D125" s="161"/>
      <c r="E125" s="162">
        <v>1226.124</v>
      </c>
      <c r="F125" s="163"/>
      <c r="G125" s="164"/>
      <c r="H125" s="165"/>
      <c r="I125" s="158"/>
      <c r="J125" s="166"/>
      <c r="K125" s="158"/>
      <c r="M125" s="159" t="s">
        <v>690</v>
      </c>
      <c r="O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67" t="str">
        <f>C124</f>
        <v>Přídlažba silniční nízká  beton 50/25/8 přírodní</v>
      </c>
      <c r="BE125" s="145"/>
      <c r="BF125" s="145"/>
      <c r="BG125" s="145"/>
      <c r="BH125" s="145"/>
      <c r="BI125" s="145"/>
    </row>
    <row r="126" spans="1:104">
      <c r="A126" s="146">
        <v>43</v>
      </c>
      <c r="B126" s="147" t="s">
        <v>691</v>
      </c>
      <c r="C126" s="148" t="s">
        <v>692</v>
      </c>
      <c r="D126" s="149" t="s">
        <v>356</v>
      </c>
      <c r="E126" s="150">
        <v>135.43199999999999</v>
      </c>
      <c r="F126" s="151">
        <v>0</v>
      </c>
      <c r="G126" s="152">
        <f>E126*F126</f>
        <v>0</v>
      </c>
      <c r="H126" s="153">
        <v>4.5999999999999999E-2</v>
      </c>
      <c r="I126" s="154">
        <f>E126*H126</f>
        <v>6.2298719999999994</v>
      </c>
      <c r="J126" s="153"/>
      <c r="K126" s="154">
        <f>E126*J126</f>
        <v>0</v>
      </c>
      <c r="O126" s="145"/>
      <c r="Z126" s="145"/>
      <c r="AA126" s="145">
        <v>3</v>
      </c>
      <c r="AB126" s="145">
        <v>1</v>
      </c>
      <c r="AC126" s="145">
        <v>59217420</v>
      </c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55">
        <f>G126</f>
        <v>0</v>
      </c>
      <c r="BA126" s="145"/>
      <c r="BB126" s="145"/>
      <c r="BC126" s="145"/>
      <c r="BD126" s="145"/>
      <c r="BE126" s="145"/>
      <c r="BF126" s="145"/>
      <c r="BG126" s="145"/>
      <c r="BH126" s="145"/>
      <c r="BI126" s="145"/>
      <c r="CA126" s="145">
        <v>3</v>
      </c>
      <c r="CB126" s="145">
        <v>1</v>
      </c>
      <c r="CZ126" s="108">
        <v>1</v>
      </c>
    </row>
    <row r="127" spans="1:104">
      <c r="A127" s="156"/>
      <c r="B127" s="157"/>
      <c r="C127" s="160" t="s">
        <v>693</v>
      </c>
      <c r="D127" s="161"/>
      <c r="E127" s="162">
        <v>135.43199999999999</v>
      </c>
      <c r="F127" s="163"/>
      <c r="G127" s="164"/>
      <c r="H127" s="165"/>
      <c r="I127" s="158"/>
      <c r="J127" s="166"/>
      <c r="K127" s="158"/>
      <c r="M127" s="159" t="s">
        <v>693</v>
      </c>
      <c r="O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67" t="str">
        <f>C126</f>
        <v>Obrubník chodníkový ABO 13-10 1000/100/200</v>
      </c>
      <c r="BE127" s="145"/>
      <c r="BF127" s="145"/>
      <c r="BG127" s="145"/>
      <c r="BH127" s="145"/>
      <c r="BI127" s="145"/>
    </row>
    <row r="128" spans="1:104">
      <c r="A128" s="146">
        <v>44</v>
      </c>
      <c r="B128" s="147" t="s">
        <v>694</v>
      </c>
      <c r="C128" s="148" t="s">
        <v>695</v>
      </c>
      <c r="D128" s="149" t="s">
        <v>356</v>
      </c>
      <c r="E128" s="150">
        <v>359.91</v>
      </c>
      <c r="F128" s="151">
        <v>0</v>
      </c>
      <c r="G128" s="152">
        <f>E128*F128</f>
        <v>0</v>
      </c>
      <c r="H128" s="153">
        <v>0.06</v>
      </c>
      <c r="I128" s="154">
        <f>E128*H128</f>
        <v>21.5946</v>
      </c>
      <c r="J128" s="153"/>
      <c r="K128" s="154">
        <f>E128*J128</f>
        <v>0</v>
      </c>
      <c r="O128" s="145"/>
      <c r="Z128" s="145"/>
      <c r="AA128" s="145">
        <v>3</v>
      </c>
      <c r="AB128" s="145">
        <v>1</v>
      </c>
      <c r="AC128" s="145">
        <v>59217421</v>
      </c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55">
        <f>G128</f>
        <v>0</v>
      </c>
      <c r="BA128" s="145"/>
      <c r="BB128" s="145"/>
      <c r="BC128" s="145"/>
      <c r="BD128" s="145"/>
      <c r="BE128" s="145"/>
      <c r="BF128" s="145"/>
      <c r="BG128" s="145"/>
      <c r="BH128" s="145"/>
      <c r="BI128" s="145"/>
      <c r="CA128" s="145">
        <v>3</v>
      </c>
      <c r="CB128" s="145">
        <v>1</v>
      </c>
      <c r="CZ128" s="108">
        <v>1</v>
      </c>
    </row>
    <row r="129" spans="1:104">
      <c r="A129" s="156"/>
      <c r="B129" s="157"/>
      <c r="C129" s="160" t="s">
        <v>696</v>
      </c>
      <c r="D129" s="161"/>
      <c r="E129" s="162">
        <v>359.91</v>
      </c>
      <c r="F129" s="163"/>
      <c r="G129" s="164"/>
      <c r="H129" s="165"/>
      <c r="I129" s="158"/>
      <c r="J129" s="166"/>
      <c r="K129" s="158"/>
      <c r="M129" s="159" t="s">
        <v>696</v>
      </c>
      <c r="O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67" t="str">
        <f>C128</f>
        <v>Obrubník chodníkový ABO 14-10 1000/100/250</v>
      </c>
      <c r="BE129" s="145"/>
      <c r="BF129" s="145"/>
      <c r="BG129" s="145"/>
      <c r="BH129" s="145"/>
      <c r="BI129" s="145"/>
    </row>
    <row r="130" spans="1:104" ht="22.5">
      <c r="A130" s="146">
        <v>45</v>
      </c>
      <c r="B130" s="147" t="s">
        <v>697</v>
      </c>
      <c r="C130" s="148" t="s">
        <v>698</v>
      </c>
      <c r="D130" s="149" t="s">
        <v>356</v>
      </c>
      <c r="E130" s="150">
        <v>788.23800000000006</v>
      </c>
      <c r="F130" s="151">
        <v>0</v>
      </c>
      <c r="G130" s="152">
        <f>E130*F130</f>
        <v>0</v>
      </c>
      <c r="H130" s="153">
        <v>8.1000000000000003E-2</v>
      </c>
      <c r="I130" s="154">
        <f>E130*H130</f>
        <v>63.84727800000001</v>
      </c>
      <c r="J130" s="153"/>
      <c r="K130" s="154">
        <f>E130*J130</f>
        <v>0</v>
      </c>
      <c r="O130" s="145"/>
      <c r="Z130" s="145"/>
      <c r="AA130" s="145">
        <v>3</v>
      </c>
      <c r="AB130" s="145">
        <v>1</v>
      </c>
      <c r="AC130" s="145">
        <v>59217460</v>
      </c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55">
        <f>G130</f>
        <v>0</v>
      </c>
      <c r="BA130" s="145"/>
      <c r="BB130" s="145"/>
      <c r="BC130" s="145"/>
      <c r="BD130" s="145"/>
      <c r="BE130" s="145"/>
      <c r="BF130" s="145"/>
      <c r="BG130" s="145"/>
      <c r="BH130" s="145"/>
      <c r="BI130" s="145"/>
      <c r="CA130" s="145">
        <v>3</v>
      </c>
      <c r="CB130" s="145">
        <v>1</v>
      </c>
      <c r="CZ130" s="108">
        <v>1</v>
      </c>
    </row>
    <row r="131" spans="1:104">
      <c r="A131" s="156"/>
      <c r="B131" s="157"/>
      <c r="C131" s="160" t="s">
        <v>699</v>
      </c>
      <c r="D131" s="161"/>
      <c r="E131" s="162">
        <v>788.23800000000006</v>
      </c>
      <c r="F131" s="163"/>
      <c r="G131" s="164"/>
      <c r="H131" s="165"/>
      <c r="I131" s="158"/>
      <c r="J131" s="166"/>
      <c r="K131" s="158"/>
      <c r="M131" s="159" t="s">
        <v>699</v>
      </c>
      <c r="O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67" t="str">
        <f>C130</f>
        <v>Obrubník silniční dvouvrstvý ABO 2-15  100x15x25cm</v>
      </c>
      <c r="BE131" s="145"/>
      <c r="BF131" s="145"/>
      <c r="BG131" s="145"/>
      <c r="BH131" s="145"/>
      <c r="BI131" s="145"/>
    </row>
    <row r="132" spans="1:104" ht="22.5">
      <c r="A132" s="146">
        <v>46</v>
      </c>
      <c r="B132" s="147" t="s">
        <v>700</v>
      </c>
      <c r="C132" s="148" t="s">
        <v>701</v>
      </c>
      <c r="D132" s="149" t="s">
        <v>356</v>
      </c>
      <c r="E132" s="150">
        <v>20</v>
      </c>
      <c r="F132" s="151">
        <v>0</v>
      </c>
      <c r="G132" s="152">
        <f>E132*F132</f>
        <v>0</v>
      </c>
      <c r="H132" s="153">
        <v>0.49</v>
      </c>
      <c r="I132" s="154">
        <f>E132*H132</f>
        <v>9.8000000000000007</v>
      </c>
      <c r="J132" s="153"/>
      <c r="K132" s="154">
        <f>E132*J132</f>
        <v>0</v>
      </c>
      <c r="O132" s="145"/>
      <c r="Z132" s="145"/>
      <c r="AA132" s="145">
        <v>3</v>
      </c>
      <c r="AB132" s="145">
        <v>1</v>
      </c>
      <c r="AC132" s="145">
        <v>59221142</v>
      </c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55">
        <f>G132</f>
        <v>0</v>
      </c>
      <c r="BA132" s="145"/>
      <c r="BB132" s="145"/>
      <c r="BC132" s="145"/>
      <c r="BD132" s="145"/>
      <c r="BE132" s="145"/>
      <c r="BF132" s="145"/>
      <c r="BG132" s="145"/>
      <c r="BH132" s="145"/>
      <c r="BI132" s="145"/>
      <c r="CA132" s="145">
        <v>3</v>
      </c>
      <c r="CB132" s="145">
        <v>1</v>
      </c>
      <c r="CZ132" s="108">
        <v>1</v>
      </c>
    </row>
    <row r="133" spans="1:104">
      <c r="A133" s="168" t="s">
        <v>50</v>
      </c>
      <c r="B133" s="169" t="s">
        <v>644</v>
      </c>
      <c r="C133" s="170" t="s">
        <v>645</v>
      </c>
      <c r="D133" s="171"/>
      <c r="E133" s="172"/>
      <c r="F133" s="172"/>
      <c r="G133" s="173">
        <f>SUM(G90:G132)</f>
        <v>0</v>
      </c>
      <c r="H133" s="174"/>
      <c r="I133" s="173">
        <f>SUM(I90:I132)</f>
        <v>604.87252374999991</v>
      </c>
      <c r="J133" s="175"/>
      <c r="K133" s="173">
        <f>SUM(K90:K132)</f>
        <v>0</v>
      </c>
      <c r="O133" s="145"/>
      <c r="X133" s="176">
        <f>K133</f>
        <v>0</v>
      </c>
      <c r="Y133" s="176">
        <f>I133</f>
        <v>604.87252374999991</v>
      </c>
      <c r="Z133" s="155">
        <f>G133</f>
        <v>0</v>
      </c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77"/>
      <c r="BB133" s="177"/>
      <c r="BC133" s="177"/>
      <c r="BD133" s="177"/>
      <c r="BE133" s="177"/>
      <c r="BF133" s="177"/>
      <c r="BG133" s="145"/>
      <c r="BH133" s="145"/>
      <c r="BI133" s="145"/>
    </row>
    <row r="134" spans="1:104" ht="14.25" customHeight="1">
      <c r="A134" s="135" t="s">
        <v>46</v>
      </c>
      <c r="B134" s="136" t="s">
        <v>397</v>
      </c>
      <c r="C134" s="137" t="s">
        <v>398</v>
      </c>
      <c r="D134" s="138"/>
      <c r="E134" s="139"/>
      <c r="F134" s="139"/>
      <c r="G134" s="140"/>
      <c r="H134" s="141"/>
      <c r="I134" s="142"/>
      <c r="J134" s="143"/>
      <c r="K134" s="144"/>
      <c r="O134" s="145"/>
    </row>
    <row r="135" spans="1:104">
      <c r="A135" s="146">
        <v>47</v>
      </c>
      <c r="B135" s="147" t="s">
        <v>702</v>
      </c>
      <c r="C135" s="148" t="s">
        <v>703</v>
      </c>
      <c r="D135" s="149" t="s">
        <v>332</v>
      </c>
      <c r="E135" s="150">
        <v>4087.4089745749998</v>
      </c>
      <c r="F135" s="151">
        <v>0</v>
      </c>
      <c r="G135" s="152">
        <f>E135*F135</f>
        <v>0</v>
      </c>
      <c r="H135" s="153">
        <v>0</v>
      </c>
      <c r="I135" s="154">
        <f>E135*H135</f>
        <v>0</v>
      </c>
      <c r="J135" s="153"/>
      <c r="K135" s="154">
        <f>E135*J135</f>
        <v>0</v>
      </c>
      <c r="O135" s="145"/>
      <c r="Z135" s="145"/>
      <c r="AA135" s="145">
        <v>7</v>
      </c>
      <c r="AB135" s="145">
        <v>1</v>
      </c>
      <c r="AC135" s="145">
        <v>2</v>
      </c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55">
        <f>G135</f>
        <v>0</v>
      </c>
      <c r="BA135" s="145"/>
      <c r="BB135" s="145"/>
      <c r="BC135" s="145"/>
      <c r="BD135" s="145"/>
      <c r="BE135" s="145"/>
      <c r="BF135" s="145"/>
      <c r="BG135" s="145"/>
      <c r="BH135" s="145"/>
      <c r="BI135" s="145"/>
      <c r="CA135" s="145">
        <v>7</v>
      </c>
      <c r="CB135" s="145">
        <v>1</v>
      </c>
      <c r="CZ135" s="108">
        <v>1</v>
      </c>
    </row>
    <row r="136" spans="1:104">
      <c r="A136" s="168" t="s">
        <v>50</v>
      </c>
      <c r="B136" s="169" t="s">
        <v>397</v>
      </c>
      <c r="C136" s="170" t="s">
        <v>398</v>
      </c>
      <c r="D136" s="171"/>
      <c r="E136" s="172"/>
      <c r="F136" s="172"/>
      <c r="G136" s="173">
        <f>SUM(G134:G135)</f>
        <v>0</v>
      </c>
      <c r="H136" s="174"/>
      <c r="I136" s="173">
        <f>SUM(I134:I135)</f>
        <v>0</v>
      </c>
      <c r="J136" s="175"/>
      <c r="K136" s="173">
        <f>SUM(K134:K135)</f>
        <v>0</v>
      </c>
      <c r="O136" s="145"/>
      <c r="X136" s="176">
        <f>K136</f>
        <v>0</v>
      </c>
      <c r="Y136" s="176">
        <f>I136</f>
        <v>0</v>
      </c>
      <c r="Z136" s="155">
        <f>G136</f>
        <v>0</v>
      </c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77"/>
      <c r="BB136" s="177"/>
      <c r="BC136" s="177"/>
      <c r="BD136" s="177"/>
      <c r="BE136" s="177"/>
      <c r="BF136" s="177"/>
      <c r="BG136" s="145"/>
      <c r="BH136" s="145"/>
      <c r="BI136" s="145"/>
    </row>
    <row r="137" spans="1:104" ht="14.25" customHeight="1">
      <c r="A137" s="135" t="s">
        <v>46</v>
      </c>
      <c r="B137" s="136" t="s">
        <v>704</v>
      </c>
      <c r="C137" s="137" t="s">
        <v>705</v>
      </c>
      <c r="D137" s="138"/>
      <c r="E137" s="139"/>
      <c r="F137" s="139"/>
      <c r="G137" s="140"/>
      <c r="H137" s="141"/>
      <c r="I137" s="142"/>
      <c r="J137" s="143"/>
      <c r="K137" s="144"/>
      <c r="O137" s="145"/>
    </row>
    <row r="138" spans="1:104">
      <c r="A138" s="146">
        <v>48</v>
      </c>
      <c r="B138" s="147" t="s">
        <v>706</v>
      </c>
      <c r="C138" s="148" t="s">
        <v>707</v>
      </c>
      <c r="D138" s="149" t="s">
        <v>332</v>
      </c>
      <c r="E138" s="150">
        <v>158.40446</v>
      </c>
      <c r="F138" s="151">
        <v>0</v>
      </c>
      <c r="G138" s="152">
        <f>E138*F138</f>
        <v>0</v>
      </c>
      <c r="H138" s="153">
        <v>0</v>
      </c>
      <c r="I138" s="154">
        <f>E138*H138</f>
        <v>0</v>
      </c>
      <c r="J138" s="153"/>
      <c r="K138" s="154">
        <f>E138*J138</f>
        <v>0</v>
      </c>
      <c r="O138" s="145"/>
      <c r="Z138" s="145"/>
      <c r="AA138" s="145">
        <v>8</v>
      </c>
      <c r="AB138" s="145">
        <v>0</v>
      </c>
      <c r="AC138" s="145">
        <v>3</v>
      </c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55">
        <f>G138</f>
        <v>0</v>
      </c>
      <c r="BA138" s="145"/>
      <c r="BB138" s="145"/>
      <c r="BC138" s="145"/>
      <c r="BD138" s="145"/>
      <c r="BE138" s="145"/>
      <c r="BF138" s="145"/>
      <c r="BG138" s="145"/>
      <c r="BH138" s="145"/>
      <c r="BI138" s="145"/>
      <c r="CA138" s="145">
        <v>8</v>
      </c>
      <c r="CB138" s="145">
        <v>0</v>
      </c>
      <c r="CZ138" s="108">
        <v>1</v>
      </c>
    </row>
    <row r="139" spans="1:104">
      <c r="A139" s="146">
        <v>49</v>
      </c>
      <c r="B139" s="147" t="s">
        <v>708</v>
      </c>
      <c r="C139" s="148" t="s">
        <v>709</v>
      </c>
      <c r="D139" s="149" t="s">
        <v>332</v>
      </c>
      <c r="E139" s="150">
        <v>2376.0668999999998</v>
      </c>
      <c r="F139" s="151">
        <v>0</v>
      </c>
      <c r="G139" s="152">
        <f>E139*F139</f>
        <v>0</v>
      </c>
      <c r="H139" s="153">
        <v>0</v>
      </c>
      <c r="I139" s="154">
        <f>E139*H139</f>
        <v>0</v>
      </c>
      <c r="J139" s="153"/>
      <c r="K139" s="154">
        <f>E139*J139</f>
        <v>0</v>
      </c>
      <c r="O139" s="145"/>
      <c r="Z139" s="145"/>
      <c r="AA139" s="145">
        <v>8</v>
      </c>
      <c r="AB139" s="145">
        <v>0</v>
      </c>
      <c r="AC139" s="145">
        <v>3</v>
      </c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55">
        <f>G139</f>
        <v>0</v>
      </c>
      <c r="BA139" s="145"/>
      <c r="BB139" s="145"/>
      <c r="BC139" s="145"/>
      <c r="BD139" s="145"/>
      <c r="BE139" s="145"/>
      <c r="BF139" s="145"/>
      <c r="BG139" s="145"/>
      <c r="BH139" s="145"/>
      <c r="BI139" s="145"/>
      <c r="CA139" s="145">
        <v>8</v>
      </c>
      <c r="CB139" s="145">
        <v>0</v>
      </c>
      <c r="CZ139" s="108">
        <v>1</v>
      </c>
    </row>
    <row r="140" spans="1:104">
      <c r="A140" s="146">
        <v>50</v>
      </c>
      <c r="B140" s="147" t="s">
        <v>710</v>
      </c>
      <c r="C140" s="148" t="s">
        <v>711</v>
      </c>
      <c r="D140" s="149" t="s">
        <v>332</v>
      </c>
      <c r="E140" s="150">
        <v>158.40446</v>
      </c>
      <c r="F140" s="151">
        <v>0</v>
      </c>
      <c r="G140" s="152">
        <f>E140*F140</f>
        <v>0</v>
      </c>
      <c r="H140" s="153">
        <v>0</v>
      </c>
      <c r="I140" s="154">
        <f>E140*H140</f>
        <v>0</v>
      </c>
      <c r="J140" s="153"/>
      <c r="K140" s="154">
        <f>E140*J140</f>
        <v>0</v>
      </c>
      <c r="O140" s="145"/>
      <c r="Z140" s="145"/>
      <c r="AA140" s="145">
        <v>8</v>
      </c>
      <c r="AB140" s="145">
        <v>0</v>
      </c>
      <c r="AC140" s="145">
        <v>3</v>
      </c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55">
        <f>G140</f>
        <v>0</v>
      </c>
      <c r="BA140" s="145"/>
      <c r="BB140" s="145"/>
      <c r="BC140" s="145"/>
      <c r="BD140" s="145"/>
      <c r="BE140" s="145"/>
      <c r="BF140" s="145"/>
      <c r="BG140" s="145"/>
      <c r="BH140" s="145"/>
      <c r="BI140" s="145"/>
      <c r="CA140" s="145">
        <v>8</v>
      </c>
      <c r="CB140" s="145">
        <v>0</v>
      </c>
      <c r="CZ140" s="108">
        <v>1</v>
      </c>
    </row>
    <row r="141" spans="1:104">
      <c r="A141" s="146">
        <v>51</v>
      </c>
      <c r="B141" s="147" t="s">
        <v>712</v>
      </c>
      <c r="C141" s="148" t="s">
        <v>713</v>
      </c>
      <c r="D141" s="149" t="s">
        <v>332</v>
      </c>
      <c r="E141" s="150">
        <v>158.40446</v>
      </c>
      <c r="F141" s="151">
        <v>0</v>
      </c>
      <c r="G141" s="152">
        <f>E141*F141</f>
        <v>0</v>
      </c>
      <c r="H141" s="153">
        <v>0</v>
      </c>
      <c r="I141" s="154">
        <f>E141*H141</f>
        <v>0</v>
      </c>
      <c r="J141" s="153"/>
      <c r="K141" s="154">
        <f>E141*J141</f>
        <v>0</v>
      </c>
      <c r="O141" s="145"/>
      <c r="Z141" s="145"/>
      <c r="AA141" s="145">
        <v>8</v>
      </c>
      <c r="AB141" s="145">
        <v>0</v>
      </c>
      <c r="AC141" s="145">
        <v>3</v>
      </c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55">
        <f>G141</f>
        <v>0</v>
      </c>
      <c r="BA141" s="145"/>
      <c r="BB141" s="145"/>
      <c r="BC141" s="145"/>
      <c r="BD141" s="145"/>
      <c r="BE141" s="145"/>
      <c r="BF141" s="145"/>
      <c r="BG141" s="145"/>
      <c r="BH141" s="145"/>
      <c r="BI141" s="145"/>
      <c r="CA141" s="145">
        <v>8</v>
      </c>
      <c r="CB141" s="145">
        <v>0</v>
      </c>
      <c r="CZ141" s="108">
        <v>1</v>
      </c>
    </row>
    <row r="142" spans="1:104">
      <c r="A142" s="146">
        <v>52</v>
      </c>
      <c r="B142" s="147" t="s">
        <v>714</v>
      </c>
      <c r="C142" s="148" t="s">
        <v>715</v>
      </c>
      <c r="D142" s="149" t="s">
        <v>332</v>
      </c>
      <c r="E142" s="150">
        <v>158.40446</v>
      </c>
      <c r="F142" s="151">
        <v>0</v>
      </c>
      <c r="G142" s="152">
        <f>E142*F142</f>
        <v>0</v>
      </c>
      <c r="H142" s="153">
        <v>0</v>
      </c>
      <c r="I142" s="154">
        <f>E142*H142</f>
        <v>0</v>
      </c>
      <c r="J142" s="153"/>
      <c r="K142" s="154">
        <f>E142*J142</f>
        <v>0</v>
      </c>
      <c r="O142" s="145"/>
      <c r="Z142" s="145"/>
      <c r="AA142" s="145">
        <v>8</v>
      </c>
      <c r="AB142" s="145">
        <v>0</v>
      </c>
      <c r="AC142" s="145">
        <v>3</v>
      </c>
      <c r="AD142" s="145"/>
      <c r="AE142" s="145"/>
      <c r="AF142" s="145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55">
        <f>G142</f>
        <v>0</v>
      </c>
      <c r="BA142" s="145"/>
      <c r="BB142" s="145"/>
      <c r="BC142" s="145"/>
      <c r="BD142" s="145"/>
      <c r="BE142" s="145"/>
      <c r="BF142" s="145"/>
      <c r="BG142" s="145"/>
      <c r="BH142" s="145"/>
      <c r="BI142" s="145"/>
      <c r="CA142" s="145">
        <v>8</v>
      </c>
      <c r="CB142" s="145">
        <v>0</v>
      </c>
      <c r="CZ142" s="108">
        <v>1</v>
      </c>
    </row>
    <row r="143" spans="1:104">
      <c r="A143" s="146">
        <v>53</v>
      </c>
      <c r="B143" s="147" t="s">
        <v>716</v>
      </c>
      <c r="C143" s="148" t="s">
        <v>717</v>
      </c>
      <c r="D143" s="149" t="s">
        <v>332</v>
      </c>
      <c r="E143" s="150">
        <v>158.40446</v>
      </c>
      <c r="F143" s="151">
        <v>0</v>
      </c>
      <c r="G143" s="152">
        <f>E143*F143</f>
        <v>0</v>
      </c>
      <c r="H143" s="153">
        <v>0</v>
      </c>
      <c r="I143" s="154">
        <f>E143*H143</f>
        <v>0</v>
      </c>
      <c r="J143" s="153"/>
      <c r="K143" s="154">
        <f>E143*J143</f>
        <v>0</v>
      </c>
      <c r="O143" s="145"/>
      <c r="Z143" s="145"/>
      <c r="AA143" s="145">
        <v>8</v>
      </c>
      <c r="AB143" s="145">
        <v>0</v>
      </c>
      <c r="AC143" s="145">
        <v>3</v>
      </c>
      <c r="AD143" s="145"/>
      <c r="AE143" s="145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55">
        <f>G143</f>
        <v>0</v>
      </c>
      <c r="BA143" s="145"/>
      <c r="BB143" s="145"/>
      <c r="BC143" s="145"/>
      <c r="BD143" s="145"/>
      <c r="BE143" s="145"/>
      <c r="BF143" s="145"/>
      <c r="BG143" s="145"/>
      <c r="BH143" s="145"/>
      <c r="BI143" s="145"/>
      <c r="CA143" s="145">
        <v>8</v>
      </c>
      <c r="CB143" s="145">
        <v>0</v>
      </c>
      <c r="CZ143" s="108">
        <v>1</v>
      </c>
    </row>
    <row r="144" spans="1:104">
      <c r="A144" s="168" t="s">
        <v>50</v>
      </c>
      <c r="B144" s="169" t="s">
        <v>704</v>
      </c>
      <c r="C144" s="170" t="s">
        <v>705</v>
      </c>
      <c r="D144" s="171"/>
      <c r="E144" s="172"/>
      <c r="F144" s="172"/>
      <c r="G144" s="173">
        <f>SUM(G137:G143)</f>
        <v>0</v>
      </c>
      <c r="H144" s="174"/>
      <c r="I144" s="173">
        <f>SUM(I137:I143)</f>
        <v>0</v>
      </c>
      <c r="J144" s="175"/>
      <c r="K144" s="173">
        <f>SUM(K137:K143)</f>
        <v>0</v>
      </c>
      <c r="O144" s="145"/>
      <c r="X144" s="176">
        <f>K144</f>
        <v>0</v>
      </c>
      <c r="Y144" s="176">
        <f>I144</f>
        <v>0</v>
      </c>
      <c r="Z144" s="155">
        <f>G144</f>
        <v>0</v>
      </c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77"/>
      <c r="BB144" s="177"/>
      <c r="BC144" s="177"/>
      <c r="BD144" s="177"/>
      <c r="BE144" s="177"/>
      <c r="BF144" s="177"/>
      <c r="BG144" s="145"/>
      <c r="BH144" s="145"/>
      <c r="BI144" s="145"/>
    </row>
    <row r="145" spans="1:80" ht="14.25" customHeight="1">
      <c r="A145" s="135" t="s">
        <v>46</v>
      </c>
      <c r="B145" s="136" t="s">
        <v>302</v>
      </c>
      <c r="C145" s="137" t="s">
        <v>303</v>
      </c>
      <c r="D145" s="138"/>
      <c r="E145" s="139"/>
      <c r="F145" s="139"/>
      <c r="G145" s="140"/>
      <c r="H145" s="141"/>
      <c r="I145" s="142"/>
      <c r="J145" s="143"/>
      <c r="K145" s="144"/>
      <c r="O145" s="145"/>
    </row>
    <row r="146" spans="1:80" ht="13.5" customHeight="1">
      <c r="A146" s="146" t="s">
        <v>304</v>
      </c>
      <c r="B146" s="147" t="s">
        <v>302</v>
      </c>
      <c r="C146" s="148" t="s">
        <v>565</v>
      </c>
      <c r="D146" s="149" t="s">
        <v>302</v>
      </c>
      <c r="E146" s="150">
        <v>1</v>
      </c>
      <c r="F146" s="151"/>
      <c r="G146" s="152">
        <f>E146*F146</f>
        <v>0</v>
      </c>
      <c r="H146" s="153"/>
      <c r="I146" s="154">
        <f>E146*H146</f>
        <v>0</v>
      </c>
      <c r="J146" s="153"/>
      <c r="K146" s="154">
        <f>E146*J146</f>
        <v>0</v>
      </c>
      <c r="O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55">
        <f>G146</f>
        <v>0</v>
      </c>
      <c r="BA146" s="145"/>
      <c r="BB146" s="145"/>
      <c r="BC146" s="145"/>
      <c r="BD146" s="145"/>
      <c r="BE146" s="145"/>
      <c r="BF146" s="145"/>
      <c r="BG146" s="145"/>
      <c r="BH146" s="145"/>
      <c r="BI146" s="145"/>
      <c r="CA146" s="145"/>
      <c r="CB146" s="145"/>
    </row>
    <row r="147" spans="1:80" ht="13.5" customHeight="1">
      <c r="A147" s="146" t="s">
        <v>306</v>
      </c>
      <c r="B147" s="147" t="s">
        <v>302</v>
      </c>
      <c r="C147" s="148" t="s">
        <v>718</v>
      </c>
      <c r="D147" s="149" t="s">
        <v>302</v>
      </c>
      <c r="E147" s="150">
        <v>1</v>
      </c>
      <c r="F147" s="151"/>
      <c r="G147" s="152">
        <f>E147*F147</f>
        <v>0</v>
      </c>
      <c r="H147" s="153"/>
      <c r="I147" s="154">
        <f>E147*H147</f>
        <v>0</v>
      </c>
      <c r="J147" s="153"/>
      <c r="K147" s="154">
        <f>E147*J147</f>
        <v>0</v>
      </c>
      <c r="O147" s="145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55">
        <f>G147</f>
        <v>0</v>
      </c>
      <c r="BA147" s="145"/>
      <c r="BB147" s="145"/>
      <c r="BC147" s="145"/>
      <c r="BD147" s="145"/>
      <c r="BE147" s="145"/>
      <c r="BF147" s="145"/>
      <c r="BG147" s="145"/>
      <c r="BH147" s="145"/>
      <c r="BI147" s="145"/>
      <c r="CA147" s="145"/>
      <c r="CB147" s="145"/>
    </row>
    <row r="148" spans="1:80" ht="13.5" customHeight="1">
      <c r="A148" s="146" t="s">
        <v>308</v>
      </c>
      <c r="B148" s="147" t="s">
        <v>302</v>
      </c>
      <c r="C148" s="148" t="s">
        <v>403</v>
      </c>
      <c r="D148" s="149" t="s">
        <v>302</v>
      </c>
      <c r="E148" s="150">
        <v>1</v>
      </c>
      <c r="F148" s="151"/>
      <c r="G148" s="152">
        <f>E148*F148</f>
        <v>0</v>
      </c>
      <c r="H148" s="153"/>
      <c r="I148" s="154">
        <f>E148*H148</f>
        <v>0</v>
      </c>
      <c r="J148" s="153"/>
      <c r="K148" s="154">
        <f>E148*J148</f>
        <v>0</v>
      </c>
      <c r="O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55">
        <f>G148</f>
        <v>0</v>
      </c>
      <c r="BA148" s="145"/>
      <c r="BB148" s="145"/>
      <c r="BC148" s="145"/>
      <c r="BD148" s="145"/>
      <c r="BE148" s="145"/>
      <c r="BF148" s="145"/>
      <c r="BG148" s="145"/>
      <c r="BH148" s="145"/>
      <c r="BI148" s="145"/>
      <c r="CA148" s="145"/>
      <c r="CB148" s="145"/>
    </row>
    <row r="149" spans="1:80" ht="13.5" customHeight="1">
      <c r="A149" s="146" t="s">
        <v>310</v>
      </c>
      <c r="B149" s="147" t="s">
        <v>302</v>
      </c>
      <c r="C149" s="148" t="s">
        <v>719</v>
      </c>
      <c r="D149" s="149" t="s">
        <v>302</v>
      </c>
      <c r="E149" s="150">
        <v>1</v>
      </c>
      <c r="F149" s="151"/>
      <c r="G149" s="152">
        <f>E149*F149</f>
        <v>0</v>
      </c>
      <c r="H149" s="153"/>
      <c r="I149" s="154">
        <f>E149*H149</f>
        <v>0</v>
      </c>
      <c r="J149" s="153"/>
      <c r="K149" s="154">
        <f>E149*J149</f>
        <v>0</v>
      </c>
      <c r="O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55">
        <f>G149</f>
        <v>0</v>
      </c>
      <c r="BA149" s="145"/>
      <c r="BB149" s="145"/>
      <c r="BC149" s="145"/>
      <c r="BD149" s="145"/>
      <c r="BE149" s="145"/>
      <c r="BF149" s="145"/>
      <c r="BG149" s="145"/>
      <c r="BH149" s="145"/>
      <c r="BI149" s="145"/>
      <c r="CA149" s="145"/>
      <c r="CB149" s="145"/>
    </row>
    <row r="150" spans="1:80" ht="13.5" customHeight="1">
      <c r="A150" s="146" t="s">
        <v>312</v>
      </c>
      <c r="B150" s="147" t="s">
        <v>302</v>
      </c>
      <c r="C150" s="148" t="s">
        <v>313</v>
      </c>
      <c r="D150" s="149" t="s">
        <v>302</v>
      </c>
      <c r="E150" s="150">
        <v>1</v>
      </c>
      <c r="F150" s="151"/>
      <c r="G150" s="152">
        <f>E150*F150</f>
        <v>0</v>
      </c>
      <c r="H150" s="153"/>
      <c r="I150" s="154">
        <f>E150*H150</f>
        <v>0</v>
      </c>
      <c r="J150" s="153"/>
      <c r="K150" s="154">
        <f>E150*J150</f>
        <v>0</v>
      </c>
      <c r="O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55">
        <f>G150</f>
        <v>0</v>
      </c>
      <c r="BA150" s="145"/>
      <c r="BB150" s="145"/>
      <c r="BC150" s="145"/>
      <c r="BD150" s="145"/>
      <c r="BE150" s="145"/>
      <c r="BF150" s="145"/>
      <c r="BG150" s="145"/>
      <c r="BH150" s="145"/>
      <c r="BI150" s="145"/>
      <c r="CA150" s="145"/>
      <c r="CB150" s="145"/>
    </row>
    <row r="151" spans="1:80" ht="13.5" customHeight="1">
      <c r="A151" s="146" t="s">
        <v>314</v>
      </c>
      <c r="B151" s="147" t="s">
        <v>302</v>
      </c>
      <c r="C151" s="148" t="s">
        <v>315</v>
      </c>
      <c r="D151" s="149" t="s">
        <v>302</v>
      </c>
      <c r="E151" s="150">
        <v>1</v>
      </c>
      <c r="F151" s="151"/>
      <c r="G151" s="152">
        <f>E151*F151</f>
        <v>0</v>
      </c>
      <c r="H151" s="153"/>
      <c r="I151" s="154">
        <f>E151*H151</f>
        <v>0</v>
      </c>
      <c r="J151" s="153"/>
      <c r="K151" s="154">
        <f>E151*J151</f>
        <v>0</v>
      </c>
      <c r="O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55">
        <f>G151</f>
        <v>0</v>
      </c>
      <c r="BA151" s="145"/>
      <c r="BB151" s="145"/>
      <c r="BC151" s="145"/>
      <c r="BD151" s="145"/>
      <c r="BE151" s="145"/>
      <c r="BF151" s="145"/>
      <c r="BG151" s="145"/>
      <c r="BH151" s="145"/>
      <c r="BI151" s="145"/>
      <c r="CA151" s="145"/>
      <c r="CB151" s="145"/>
    </row>
    <row r="152" spans="1:80" ht="13.5" customHeight="1">
      <c r="A152" s="146" t="s">
        <v>316</v>
      </c>
      <c r="B152" s="147" t="s">
        <v>302</v>
      </c>
      <c r="C152" s="148" t="s">
        <v>317</v>
      </c>
      <c r="D152" s="149" t="s">
        <v>302</v>
      </c>
      <c r="E152" s="150">
        <v>1</v>
      </c>
      <c r="F152" s="151"/>
      <c r="G152" s="152">
        <f>E152*F152</f>
        <v>0</v>
      </c>
      <c r="H152" s="153"/>
      <c r="I152" s="154">
        <f>E152*H152</f>
        <v>0</v>
      </c>
      <c r="J152" s="153"/>
      <c r="K152" s="154">
        <f>E152*J152</f>
        <v>0</v>
      </c>
      <c r="O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55">
        <f>G152</f>
        <v>0</v>
      </c>
      <c r="BA152" s="145"/>
      <c r="BB152" s="145"/>
      <c r="BC152" s="145"/>
      <c r="BD152" s="145"/>
      <c r="BE152" s="145"/>
      <c r="BF152" s="145"/>
      <c r="BG152" s="145"/>
      <c r="BH152" s="145"/>
      <c r="BI152" s="145"/>
      <c r="CA152" s="145"/>
      <c r="CB152" s="145"/>
    </row>
    <row r="153" spans="1:80" ht="13.5" customHeight="1">
      <c r="A153" s="146" t="s">
        <v>318</v>
      </c>
      <c r="B153" s="147" t="s">
        <v>302</v>
      </c>
      <c r="C153" s="148" t="s">
        <v>319</v>
      </c>
      <c r="D153" s="149" t="s">
        <v>302</v>
      </c>
      <c r="E153" s="150">
        <v>1</v>
      </c>
      <c r="F153" s="151"/>
      <c r="G153" s="152">
        <f>E153*F153</f>
        <v>0</v>
      </c>
      <c r="H153" s="153"/>
      <c r="I153" s="154">
        <f>E153*H153</f>
        <v>0</v>
      </c>
      <c r="J153" s="153"/>
      <c r="K153" s="154">
        <f>E153*J153</f>
        <v>0</v>
      </c>
      <c r="O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55">
        <f>G153</f>
        <v>0</v>
      </c>
      <c r="BA153" s="145"/>
      <c r="BB153" s="145"/>
      <c r="BC153" s="145"/>
      <c r="BD153" s="145"/>
      <c r="BE153" s="145"/>
      <c r="BF153" s="145"/>
      <c r="BG153" s="145"/>
      <c r="BH153" s="145"/>
      <c r="BI153" s="145"/>
      <c r="CA153" s="145"/>
      <c r="CB153" s="145"/>
    </row>
    <row r="154" spans="1:80">
      <c r="A154" s="168" t="s">
        <v>50</v>
      </c>
      <c r="B154" s="169"/>
      <c r="C154" s="170"/>
      <c r="D154" s="171"/>
      <c r="E154" s="172"/>
      <c r="F154" s="172"/>
      <c r="G154" s="173">
        <f>SUM(G145:G153)</f>
        <v>0</v>
      </c>
      <c r="H154" s="174"/>
      <c r="I154" s="173">
        <f>SUM(I145:I153)</f>
        <v>0</v>
      </c>
      <c r="J154" s="175"/>
      <c r="K154" s="173">
        <f>SUM(K145:K153)</f>
        <v>0</v>
      </c>
      <c r="O154" s="145"/>
      <c r="X154" s="176">
        <f>K154</f>
        <v>0</v>
      </c>
      <c r="Y154" s="176">
        <f>I154</f>
        <v>0</v>
      </c>
      <c r="Z154" s="155">
        <f>G154</f>
        <v>0</v>
      </c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77"/>
      <c r="BB154" s="177"/>
      <c r="BC154" s="177"/>
      <c r="BD154" s="177"/>
      <c r="BE154" s="177"/>
      <c r="BF154" s="177"/>
      <c r="BG154" s="145"/>
      <c r="BH154" s="145"/>
      <c r="BI154" s="145"/>
    </row>
    <row r="155" spans="1:80">
      <c r="A155" s="178" t="s">
        <v>29</v>
      </c>
      <c r="B155" s="179" t="s">
        <v>51</v>
      </c>
      <c r="C155" s="180"/>
      <c r="D155" s="181"/>
      <c r="E155" s="182"/>
      <c r="F155" s="182"/>
      <c r="G155" s="183">
        <f>SUM(Z7:Z155)</f>
        <v>0</v>
      </c>
      <c r="H155" s="184"/>
      <c r="I155" s="183">
        <f>SUM(Y7:Y155)</f>
        <v>4087.4089745749998</v>
      </c>
      <c r="J155" s="184"/>
      <c r="K155" s="183">
        <f>SUM(X7:X155)</f>
        <v>-158.40446</v>
      </c>
      <c r="O155" s="145"/>
      <c r="BA155" s="185"/>
      <c r="BB155" s="185"/>
      <c r="BC155" s="185"/>
      <c r="BD155" s="185"/>
      <c r="BE155" s="185"/>
      <c r="BF155" s="185"/>
    </row>
    <row r="156" spans="1:80">
      <c r="E156" s="108"/>
    </row>
    <row r="157" spans="1:80">
      <c r="A157" s="186" t="s">
        <v>31</v>
      </c>
      <c r="E157" s="108"/>
    </row>
    <row r="158" spans="1:80" ht="117.75" customHeight="1">
      <c r="A158" s="187"/>
      <c r="B158" s="188"/>
      <c r="C158" s="188"/>
      <c r="D158" s="188"/>
      <c r="E158" s="188"/>
      <c r="F158" s="188"/>
      <c r="G158" s="189"/>
    </row>
    <row r="159" spans="1:80">
      <c r="E159" s="108"/>
    </row>
    <row r="160" spans="1:80">
      <c r="E160" s="108"/>
    </row>
    <row r="161" spans="5:5">
      <c r="E161" s="108"/>
    </row>
    <row r="162" spans="5:5">
      <c r="E162" s="108"/>
    </row>
    <row r="163" spans="5:5">
      <c r="E163" s="108"/>
    </row>
    <row r="164" spans="5:5">
      <c r="E164" s="108"/>
    </row>
    <row r="165" spans="5:5">
      <c r="E165" s="108"/>
    </row>
    <row r="166" spans="5:5">
      <c r="E166" s="108"/>
    </row>
    <row r="167" spans="5:5">
      <c r="E167" s="108"/>
    </row>
    <row r="168" spans="5:5">
      <c r="E168" s="108"/>
    </row>
    <row r="169" spans="5:5">
      <c r="E169" s="108"/>
    </row>
    <row r="170" spans="5:5">
      <c r="E170" s="108"/>
    </row>
    <row r="171" spans="5:5">
      <c r="E171" s="108"/>
    </row>
    <row r="172" spans="5:5">
      <c r="E172" s="108"/>
    </row>
    <row r="173" spans="5:5">
      <c r="E173" s="108"/>
    </row>
    <row r="174" spans="5:5">
      <c r="E174" s="108"/>
    </row>
    <row r="175" spans="5:5">
      <c r="E175" s="108"/>
    </row>
    <row r="176" spans="5:5">
      <c r="E176" s="108"/>
    </row>
    <row r="177" spans="1:7">
      <c r="E177" s="108"/>
    </row>
    <row r="178" spans="1:7">
      <c r="E178" s="108"/>
    </row>
    <row r="179" spans="1:7">
      <c r="A179" s="166"/>
      <c r="B179" s="166"/>
      <c r="C179" s="166"/>
      <c r="D179" s="166"/>
      <c r="E179" s="166"/>
      <c r="F179" s="166"/>
      <c r="G179" s="166"/>
    </row>
    <row r="180" spans="1:7">
      <c r="A180" s="166"/>
      <c r="B180" s="166"/>
      <c r="C180" s="166"/>
      <c r="D180" s="166"/>
      <c r="E180" s="166"/>
      <c r="F180" s="166"/>
      <c r="G180" s="166"/>
    </row>
    <row r="181" spans="1:7">
      <c r="A181" s="166"/>
      <c r="B181" s="166"/>
      <c r="C181" s="166"/>
      <c r="D181" s="166"/>
      <c r="E181" s="166"/>
      <c r="F181" s="166"/>
      <c r="G181" s="166"/>
    </row>
    <row r="182" spans="1:7">
      <c r="A182" s="166"/>
      <c r="B182" s="166"/>
      <c r="C182" s="166"/>
      <c r="D182" s="166"/>
      <c r="E182" s="166"/>
      <c r="F182" s="166"/>
      <c r="G182" s="166"/>
    </row>
    <row r="183" spans="1:7">
      <c r="E183" s="108"/>
    </row>
    <row r="184" spans="1:7">
      <c r="E184" s="108"/>
    </row>
    <row r="185" spans="1:7">
      <c r="E185" s="108"/>
    </row>
    <row r="186" spans="1:7">
      <c r="E186" s="108"/>
    </row>
    <row r="187" spans="1:7">
      <c r="E187" s="108"/>
    </row>
    <row r="188" spans="1:7">
      <c r="E188" s="108"/>
    </row>
    <row r="189" spans="1:7">
      <c r="E189" s="108"/>
    </row>
    <row r="190" spans="1:7">
      <c r="E190" s="108"/>
    </row>
    <row r="191" spans="1:7">
      <c r="E191" s="108"/>
    </row>
    <row r="192" spans="1:7">
      <c r="E192" s="108"/>
    </row>
    <row r="193" spans="5:5">
      <c r="E193" s="108"/>
    </row>
    <row r="194" spans="5:5">
      <c r="E194" s="108"/>
    </row>
    <row r="195" spans="5:5">
      <c r="E195" s="108"/>
    </row>
    <row r="196" spans="5:5">
      <c r="E196" s="108"/>
    </row>
    <row r="197" spans="5:5">
      <c r="E197" s="108"/>
    </row>
    <row r="198" spans="5:5">
      <c r="E198" s="108"/>
    </row>
    <row r="199" spans="5:5">
      <c r="E199" s="108"/>
    </row>
    <row r="200" spans="5:5">
      <c r="E200" s="108"/>
    </row>
    <row r="201" spans="5:5">
      <c r="E201" s="108"/>
    </row>
    <row r="202" spans="5:5">
      <c r="E202" s="108"/>
    </row>
    <row r="203" spans="5:5">
      <c r="E203" s="108"/>
    </row>
    <row r="204" spans="5:5">
      <c r="E204" s="108"/>
    </row>
    <row r="205" spans="5:5">
      <c r="E205" s="108"/>
    </row>
    <row r="206" spans="5:5">
      <c r="E206" s="108"/>
    </row>
    <row r="207" spans="5:5">
      <c r="E207" s="108"/>
    </row>
    <row r="208" spans="5:5">
      <c r="E208" s="108"/>
    </row>
    <row r="209" spans="1:7">
      <c r="E209" s="108"/>
    </row>
    <row r="210" spans="1:7">
      <c r="E210" s="108"/>
    </row>
    <row r="211" spans="1:7">
      <c r="E211" s="108"/>
    </row>
    <row r="212" spans="1:7">
      <c r="E212" s="108"/>
    </row>
    <row r="213" spans="1:7">
      <c r="E213" s="108"/>
    </row>
    <row r="214" spans="1:7">
      <c r="A214" s="190"/>
      <c r="B214" s="190"/>
    </row>
    <row r="215" spans="1:7">
      <c r="A215" s="166"/>
      <c r="B215" s="166"/>
      <c r="C215" s="191"/>
      <c r="D215" s="191"/>
      <c r="E215" s="192"/>
      <c r="F215" s="191"/>
      <c r="G215" s="193"/>
    </row>
    <row r="216" spans="1:7">
      <c r="A216" s="194"/>
      <c r="B216" s="194"/>
      <c r="C216" s="166"/>
      <c r="D216" s="166"/>
      <c r="E216" s="195"/>
      <c r="F216" s="166"/>
      <c r="G216" s="166"/>
    </row>
    <row r="217" spans="1:7">
      <c r="A217" s="166"/>
      <c r="B217" s="166"/>
      <c r="C217" s="166"/>
      <c r="D217" s="166"/>
      <c r="E217" s="195"/>
      <c r="F217" s="166"/>
      <c r="G217" s="166"/>
    </row>
    <row r="218" spans="1:7">
      <c r="A218" s="166"/>
      <c r="B218" s="166"/>
      <c r="C218" s="166"/>
      <c r="D218" s="166"/>
      <c r="E218" s="195"/>
      <c r="F218" s="166"/>
      <c r="G218" s="166"/>
    </row>
    <row r="219" spans="1:7">
      <c r="A219" s="166"/>
      <c r="B219" s="166"/>
      <c r="C219" s="166"/>
      <c r="D219" s="166"/>
      <c r="E219" s="195"/>
      <c r="F219" s="166"/>
      <c r="G219" s="166"/>
    </row>
    <row r="220" spans="1:7">
      <c r="A220" s="166"/>
      <c r="B220" s="166"/>
      <c r="C220" s="166"/>
      <c r="D220" s="166"/>
      <c r="E220" s="195"/>
      <c r="F220" s="166"/>
      <c r="G220" s="166"/>
    </row>
    <row r="221" spans="1:7">
      <c r="A221" s="166"/>
      <c r="B221" s="166"/>
      <c r="C221" s="166"/>
      <c r="D221" s="166"/>
      <c r="E221" s="195"/>
      <c r="F221" s="166"/>
      <c r="G221" s="166"/>
    </row>
    <row r="222" spans="1:7">
      <c r="A222" s="166"/>
      <c r="B222" s="166"/>
      <c r="C222" s="166"/>
      <c r="D222" s="166"/>
      <c r="E222" s="195"/>
      <c r="F222" s="166"/>
      <c r="G222" s="166"/>
    </row>
    <row r="223" spans="1:7">
      <c r="A223" s="166"/>
      <c r="B223" s="166"/>
      <c r="C223" s="166"/>
      <c r="D223" s="166"/>
      <c r="E223" s="195"/>
      <c r="F223" s="166"/>
      <c r="G223" s="166"/>
    </row>
    <row r="224" spans="1:7">
      <c r="A224" s="166"/>
      <c r="B224" s="166"/>
      <c r="C224" s="166"/>
      <c r="D224" s="166"/>
      <c r="E224" s="195"/>
      <c r="F224" s="166"/>
      <c r="G224" s="166"/>
    </row>
    <row r="225" spans="1:7">
      <c r="A225" s="166"/>
      <c r="B225" s="166"/>
      <c r="C225" s="166"/>
      <c r="D225" s="166"/>
      <c r="E225" s="195"/>
      <c r="F225" s="166"/>
      <c r="G225" s="166"/>
    </row>
    <row r="226" spans="1:7">
      <c r="A226" s="166"/>
      <c r="B226" s="166"/>
      <c r="C226" s="166"/>
      <c r="D226" s="166"/>
      <c r="E226" s="195"/>
      <c r="F226" s="166"/>
      <c r="G226" s="166"/>
    </row>
    <row r="227" spans="1:7">
      <c r="A227" s="166"/>
      <c r="B227" s="166"/>
      <c r="C227" s="166"/>
      <c r="D227" s="166"/>
      <c r="E227" s="195"/>
      <c r="F227" s="166"/>
      <c r="G227" s="166"/>
    </row>
    <row r="228" spans="1:7">
      <c r="A228" s="166"/>
      <c r="B228" s="166"/>
      <c r="C228" s="166"/>
      <c r="D228" s="166"/>
      <c r="E228" s="195"/>
      <c r="F228" s="166"/>
      <c r="G228" s="166"/>
    </row>
  </sheetData>
  <sheetProtection password="C7B2" sheet="1"/>
  <mergeCells count="71">
    <mergeCell ref="C120:D120"/>
    <mergeCell ref="C122:D122"/>
    <mergeCell ref="C125:D125"/>
    <mergeCell ref="C127:D127"/>
    <mergeCell ref="C129:D129"/>
    <mergeCell ref="C131:D131"/>
    <mergeCell ref="C111:D111"/>
    <mergeCell ref="C112:D112"/>
    <mergeCell ref="C114:D114"/>
    <mergeCell ref="C115:D115"/>
    <mergeCell ref="C116:D116"/>
    <mergeCell ref="C118:D118"/>
    <mergeCell ref="C105:D105"/>
    <mergeCell ref="C106:D106"/>
    <mergeCell ref="C107:D107"/>
    <mergeCell ref="C108:D108"/>
    <mergeCell ref="C109:D109"/>
    <mergeCell ref="C110:D110"/>
    <mergeCell ref="C92:D92"/>
    <mergeCell ref="C94:D94"/>
    <mergeCell ref="C96:D96"/>
    <mergeCell ref="C97:D97"/>
    <mergeCell ref="C98:D98"/>
    <mergeCell ref="C101:D101"/>
    <mergeCell ref="C103:D103"/>
    <mergeCell ref="C104:D104"/>
    <mergeCell ref="C75:D75"/>
    <mergeCell ref="C77:D77"/>
    <mergeCell ref="C79:D79"/>
    <mergeCell ref="C86:D86"/>
    <mergeCell ref="C88:D88"/>
    <mergeCell ref="C66:D66"/>
    <mergeCell ref="C67:D67"/>
    <mergeCell ref="C68:D68"/>
    <mergeCell ref="C69:D69"/>
    <mergeCell ref="C70:D70"/>
    <mergeCell ref="C72:D72"/>
    <mergeCell ref="C58:D58"/>
    <mergeCell ref="C60:D60"/>
    <mergeCell ref="C61:D61"/>
    <mergeCell ref="C62:D62"/>
    <mergeCell ref="C63:D63"/>
    <mergeCell ref="C64:D64"/>
    <mergeCell ref="C50:D50"/>
    <mergeCell ref="C52:D52"/>
    <mergeCell ref="C53:D53"/>
    <mergeCell ref="C54:D54"/>
    <mergeCell ref="C55:D55"/>
    <mergeCell ref="C56:D56"/>
    <mergeCell ref="C35:D35"/>
    <mergeCell ref="C36:D36"/>
    <mergeCell ref="C37:D37"/>
    <mergeCell ref="C38:D38"/>
    <mergeCell ref="C39:D39"/>
    <mergeCell ref="C40:D40"/>
    <mergeCell ref="C41:D41"/>
    <mergeCell ref="C43:D43"/>
    <mergeCell ref="C44:D44"/>
    <mergeCell ref="C26:D26"/>
    <mergeCell ref="C31:D31"/>
    <mergeCell ref="C45:D45"/>
    <mergeCell ref="C46:D46"/>
    <mergeCell ref="C47:D47"/>
    <mergeCell ref="C49:D49"/>
    <mergeCell ref="A1:G1"/>
    <mergeCell ref="A158:G158"/>
    <mergeCell ref="C18:D18"/>
    <mergeCell ref="C19:D19"/>
    <mergeCell ref="C20:D20"/>
    <mergeCell ref="C21:D21"/>
    <mergeCell ref="C22:D22"/>
  </mergeCells>
  <printOptions horizontalCentered="1" gridLinesSet="0"/>
  <pageMargins left="0.78740157480314965" right="0.78740157480314965" top="0.98425196850393704" bottom="0.59055118110236227" header="0.51181102362204722" footer="0.19685039370078741"/>
  <pageSetup paperSize="9" orientation="landscape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8"/>
  <dimension ref="A1:CZ177"/>
  <sheetViews>
    <sheetView showGridLines="0" showZeros="0" zoomScale="75" workbookViewId="0">
      <selection sqref="A1:G1"/>
    </sheetView>
  </sheetViews>
  <sheetFormatPr defaultRowHeight="12.75"/>
  <cols>
    <col min="1" max="1" width="4.42578125" style="108" customWidth="1"/>
    <col min="2" max="2" width="11.5703125" style="108" customWidth="1"/>
    <col min="3" max="3" width="40.42578125" style="108" customWidth="1"/>
    <col min="4" max="4" width="5.5703125" style="108" customWidth="1"/>
    <col min="5" max="5" width="8.5703125" style="127" customWidth="1"/>
    <col min="6" max="6" width="9.85546875" style="108" customWidth="1"/>
    <col min="7" max="7" width="13.85546875" style="108" customWidth="1"/>
    <col min="8" max="8" width="11" style="108" customWidth="1"/>
    <col min="9" max="9" width="9.7109375" style="108" customWidth="1"/>
    <col min="10" max="10" width="11.28515625" style="108" customWidth="1"/>
    <col min="11" max="11" width="10.42578125" style="108" customWidth="1"/>
    <col min="12" max="12" width="75.42578125" style="108" customWidth="1"/>
    <col min="13" max="13" width="45.28515625" style="108" customWidth="1"/>
    <col min="14" max="55" width="9.140625" style="108"/>
    <col min="56" max="56" width="62.28515625" style="108" customWidth="1"/>
    <col min="57" max="16384" width="9.140625" style="108"/>
  </cols>
  <sheetData>
    <row r="1" spans="1:104" ht="15" customHeight="1">
      <c r="A1" s="107" t="s">
        <v>32</v>
      </c>
      <c r="B1" s="107"/>
      <c r="C1" s="107"/>
      <c r="D1" s="107"/>
      <c r="E1" s="107"/>
      <c r="F1" s="107"/>
      <c r="G1" s="107"/>
    </row>
    <row r="2" spans="1:104" ht="3" customHeight="1" thickBot="1">
      <c r="B2" s="109"/>
      <c r="C2" s="110"/>
      <c r="D2" s="110"/>
      <c r="E2" s="111"/>
      <c r="F2" s="110"/>
      <c r="G2" s="110"/>
    </row>
    <row r="3" spans="1:104" ht="13.5" customHeight="1" thickTop="1">
      <c r="A3" s="112" t="s">
        <v>33</v>
      </c>
      <c r="B3" s="113"/>
      <c r="C3" s="114"/>
      <c r="D3" s="115" t="s">
        <v>782</v>
      </c>
      <c r="E3" s="116"/>
      <c r="F3" s="117"/>
      <c r="G3" s="118"/>
    </row>
    <row r="4" spans="1:104" ht="13.5" customHeight="1" thickBot="1">
      <c r="A4" s="119" t="s">
        <v>34</v>
      </c>
      <c r="B4" s="120"/>
      <c r="C4" s="121"/>
      <c r="D4" s="122" t="s">
        <v>782</v>
      </c>
      <c r="E4" s="123"/>
      <c r="F4" s="124"/>
      <c r="G4" s="125"/>
    </row>
    <row r="5" spans="1:104" ht="13.5" thickTop="1">
      <c r="A5" s="126"/>
      <c r="G5" s="128"/>
    </row>
    <row r="6" spans="1:104" s="134" customFormat="1" ht="26.25" customHeight="1">
      <c r="A6" s="129" t="s">
        <v>35</v>
      </c>
      <c r="B6" s="130" t="s">
        <v>36</v>
      </c>
      <c r="C6" s="130" t="s">
        <v>37</v>
      </c>
      <c r="D6" s="130" t="s">
        <v>38</v>
      </c>
      <c r="E6" s="131" t="s">
        <v>39</v>
      </c>
      <c r="F6" s="130" t="s">
        <v>40</v>
      </c>
      <c r="G6" s="132" t="s">
        <v>41</v>
      </c>
      <c r="H6" s="133" t="s">
        <v>42</v>
      </c>
      <c r="I6" s="133" t="s">
        <v>43</v>
      </c>
      <c r="J6" s="133" t="s">
        <v>44</v>
      </c>
      <c r="K6" s="133" t="s">
        <v>45</v>
      </c>
    </row>
    <row r="7" spans="1:104" ht="14.25" customHeight="1">
      <c r="A7" s="135" t="s">
        <v>46</v>
      </c>
      <c r="B7" s="136" t="s">
        <v>47</v>
      </c>
      <c r="C7" s="137" t="s">
        <v>48</v>
      </c>
      <c r="D7" s="138"/>
      <c r="E7" s="139"/>
      <c r="F7" s="139"/>
      <c r="G7" s="140"/>
      <c r="H7" s="141"/>
      <c r="I7" s="142"/>
      <c r="J7" s="143"/>
      <c r="K7" s="144"/>
      <c r="O7" s="145"/>
    </row>
    <row r="8" spans="1:104">
      <c r="A8" s="146">
        <v>1</v>
      </c>
      <c r="B8" s="147" t="s">
        <v>221</v>
      </c>
      <c r="C8" s="148" t="s">
        <v>222</v>
      </c>
      <c r="D8" s="149" t="s">
        <v>49</v>
      </c>
      <c r="E8" s="150">
        <v>1806.1025</v>
      </c>
      <c r="F8" s="151">
        <v>0</v>
      </c>
      <c r="G8" s="152">
        <f>E8*F8</f>
        <v>0</v>
      </c>
      <c r="H8" s="153">
        <v>0</v>
      </c>
      <c r="I8" s="154">
        <f>E8*H8</f>
        <v>0</v>
      </c>
      <c r="J8" s="153">
        <v>0</v>
      </c>
      <c r="K8" s="154">
        <f>E8*J8</f>
        <v>0</v>
      </c>
      <c r="O8" s="145"/>
      <c r="Z8" s="145"/>
      <c r="AA8" s="145">
        <v>1</v>
      </c>
      <c r="AB8" s="145">
        <v>1</v>
      </c>
      <c r="AC8" s="145">
        <v>1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55">
        <f>G8</f>
        <v>0</v>
      </c>
      <c r="BA8" s="145"/>
      <c r="BB8" s="145"/>
      <c r="BC8" s="145"/>
      <c r="BD8" s="145"/>
      <c r="BE8" s="145"/>
      <c r="BF8" s="145"/>
      <c r="BG8" s="145"/>
      <c r="BH8" s="145"/>
      <c r="BI8" s="145"/>
      <c r="CA8" s="145">
        <v>1</v>
      </c>
      <c r="CB8" s="145">
        <v>1</v>
      </c>
      <c r="CZ8" s="108">
        <v>1</v>
      </c>
    </row>
    <row r="9" spans="1:104">
      <c r="A9" s="156"/>
      <c r="B9" s="157"/>
      <c r="C9" s="160" t="s">
        <v>79</v>
      </c>
      <c r="D9" s="161"/>
      <c r="E9" s="162">
        <v>57.825000000000003</v>
      </c>
      <c r="F9" s="163"/>
      <c r="G9" s="164"/>
      <c r="H9" s="165"/>
      <c r="I9" s="158"/>
      <c r="J9" s="166"/>
      <c r="K9" s="158"/>
      <c r="M9" s="159" t="s">
        <v>79</v>
      </c>
      <c r="O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67" t="str">
        <f>C8</f>
        <v xml:space="preserve">Úprava pláně v zářezech v hor. 1-4, se zhutněním </v>
      </c>
      <c r="BE9" s="145"/>
      <c r="BF9" s="145"/>
      <c r="BG9" s="145"/>
      <c r="BH9" s="145"/>
      <c r="BI9" s="145"/>
    </row>
    <row r="10" spans="1:104" ht="22.5">
      <c r="A10" s="156"/>
      <c r="B10" s="157"/>
      <c r="C10" s="160" t="s">
        <v>722</v>
      </c>
      <c r="D10" s="161"/>
      <c r="E10" s="162">
        <v>178.29</v>
      </c>
      <c r="F10" s="163"/>
      <c r="G10" s="164"/>
      <c r="H10" s="165"/>
      <c r="I10" s="158"/>
      <c r="J10" s="166"/>
      <c r="K10" s="158"/>
      <c r="M10" s="159" t="s">
        <v>722</v>
      </c>
      <c r="O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67" t="str">
        <f>C9</f>
        <v>0,50*(40,00+48,10+27,55)</v>
      </c>
      <c r="BE10" s="145"/>
      <c r="BF10" s="145"/>
      <c r="BG10" s="145"/>
      <c r="BH10" s="145"/>
      <c r="BI10" s="145"/>
    </row>
    <row r="11" spans="1:104" ht="22.5">
      <c r="A11" s="156"/>
      <c r="B11" s="157"/>
      <c r="C11" s="160" t="s">
        <v>723</v>
      </c>
      <c r="D11" s="161"/>
      <c r="E11" s="162">
        <v>386.92500000000001</v>
      </c>
      <c r="F11" s="163"/>
      <c r="G11" s="164"/>
      <c r="H11" s="165"/>
      <c r="I11" s="158"/>
      <c r="J11" s="166"/>
      <c r="K11" s="158"/>
      <c r="M11" s="159" t="s">
        <v>723</v>
      </c>
      <c r="O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67" t="str">
        <f>C10</f>
        <v>chodníky:7,00*2,10+4,55*2,10+2,10*(25,05+24,20+4,85+9,85+9,40)</v>
      </c>
      <c r="BE11" s="145"/>
      <c r="BF11" s="145"/>
      <c r="BG11" s="145"/>
      <c r="BH11" s="145"/>
      <c r="BI11" s="145"/>
    </row>
    <row r="12" spans="1:104" ht="22.5">
      <c r="A12" s="156"/>
      <c r="B12" s="157"/>
      <c r="C12" s="160" t="s">
        <v>724</v>
      </c>
      <c r="D12" s="161"/>
      <c r="E12" s="162">
        <v>318.14999999999998</v>
      </c>
      <c r="F12" s="163"/>
      <c r="G12" s="164"/>
      <c r="H12" s="165"/>
      <c r="I12" s="158"/>
      <c r="J12" s="166"/>
      <c r="K12" s="158"/>
      <c r="M12" s="159" t="s">
        <v>724</v>
      </c>
      <c r="O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67" t="str">
        <f>C11</f>
        <v>2,10*(52,15+36,70+20,40+28,95+3,10+3,05+12,10+6,85+3,30+17,65)</v>
      </c>
      <c r="BE12" s="145"/>
      <c r="BF12" s="145"/>
      <c r="BG12" s="145"/>
      <c r="BH12" s="145"/>
      <c r="BI12" s="145"/>
    </row>
    <row r="13" spans="1:104" ht="22.5">
      <c r="A13" s="156"/>
      <c r="B13" s="157"/>
      <c r="C13" s="160" t="s">
        <v>725</v>
      </c>
      <c r="D13" s="161"/>
      <c r="E13" s="162">
        <v>245.03749999999999</v>
      </c>
      <c r="F13" s="163"/>
      <c r="G13" s="164"/>
      <c r="H13" s="165"/>
      <c r="I13" s="158"/>
      <c r="J13" s="166"/>
      <c r="K13" s="158"/>
      <c r="M13" s="159" t="s">
        <v>725</v>
      </c>
      <c r="O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67" t="str">
        <f>C12</f>
        <v>5,00*1,80+2,00*(3,00+8,00+27,00+3,00)+2,20*92,00+2,50*9,90</v>
      </c>
      <c r="BE13" s="145"/>
      <c r="BF13" s="145"/>
      <c r="BG13" s="145"/>
      <c r="BH13" s="145"/>
      <c r="BI13" s="145"/>
    </row>
    <row r="14" spans="1:104">
      <c r="A14" s="156"/>
      <c r="B14" s="157"/>
      <c r="C14" s="160" t="s">
        <v>726</v>
      </c>
      <c r="D14" s="161"/>
      <c r="E14" s="162">
        <v>41.625</v>
      </c>
      <c r="F14" s="163"/>
      <c r="G14" s="164"/>
      <c r="H14" s="165"/>
      <c r="I14" s="158"/>
      <c r="J14" s="166"/>
      <c r="K14" s="158"/>
      <c r="M14" s="159" t="s">
        <v>726</v>
      </c>
      <c r="O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67" t="str">
        <f>C13</f>
        <v>4,55*5,00+5,00*3,50+5,00*3,00+2,25*(25,50+6,55+3,85+6,60+41,85)</v>
      </c>
      <c r="BE14" s="145"/>
      <c r="BF14" s="145"/>
      <c r="BG14" s="145"/>
      <c r="BH14" s="145"/>
      <c r="BI14" s="145"/>
    </row>
    <row r="15" spans="1:104">
      <c r="A15" s="156"/>
      <c r="B15" s="157"/>
      <c r="C15" s="160" t="s">
        <v>727</v>
      </c>
      <c r="D15" s="161"/>
      <c r="E15" s="162">
        <v>578.25</v>
      </c>
      <c r="F15" s="163"/>
      <c r="G15" s="164"/>
      <c r="H15" s="165"/>
      <c r="I15" s="158"/>
      <c r="J15" s="166"/>
      <c r="K15" s="158"/>
      <c r="M15" s="159" t="s">
        <v>727</v>
      </c>
      <c r="O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67" t="str">
        <f>C14</f>
        <v>2,25*(5,15+4,80+3,75+4,80)</v>
      </c>
      <c r="BE15" s="145"/>
      <c r="BF15" s="145"/>
      <c r="BG15" s="145"/>
      <c r="BH15" s="145"/>
      <c r="BI15" s="145"/>
    </row>
    <row r="16" spans="1:104">
      <c r="A16" s="168" t="s">
        <v>50</v>
      </c>
      <c r="B16" s="169" t="s">
        <v>47</v>
      </c>
      <c r="C16" s="170" t="s">
        <v>48</v>
      </c>
      <c r="D16" s="171"/>
      <c r="E16" s="172"/>
      <c r="F16" s="172"/>
      <c r="G16" s="173">
        <f>SUM(G7:G15)</f>
        <v>0</v>
      </c>
      <c r="H16" s="174"/>
      <c r="I16" s="173">
        <f>SUM(I7:I15)</f>
        <v>0</v>
      </c>
      <c r="J16" s="175"/>
      <c r="K16" s="173">
        <f>SUM(K7:K15)</f>
        <v>0</v>
      </c>
      <c r="O16" s="145"/>
      <c r="X16" s="176">
        <f>K16</f>
        <v>0</v>
      </c>
      <c r="Y16" s="176">
        <f>I16</f>
        <v>0</v>
      </c>
      <c r="Z16" s="155">
        <f>G16</f>
        <v>0</v>
      </c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77"/>
      <c r="BB16" s="177"/>
      <c r="BC16" s="177"/>
      <c r="BD16" s="177"/>
      <c r="BE16" s="177"/>
      <c r="BF16" s="177"/>
      <c r="BG16" s="145"/>
      <c r="BH16" s="145"/>
      <c r="BI16" s="145"/>
    </row>
    <row r="17" spans="1:104" ht="14.25" customHeight="1">
      <c r="A17" s="135" t="s">
        <v>46</v>
      </c>
      <c r="B17" s="136" t="s">
        <v>592</v>
      </c>
      <c r="C17" s="137" t="s">
        <v>593</v>
      </c>
      <c r="D17" s="138"/>
      <c r="E17" s="139"/>
      <c r="F17" s="139"/>
      <c r="G17" s="140"/>
      <c r="H17" s="141"/>
      <c r="I17" s="142"/>
      <c r="J17" s="143"/>
      <c r="K17" s="144"/>
      <c r="O17" s="145"/>
    </row>
    <row r="18" spans="1:104">
      <c r="A18" s="146">
        <v>2</v>
      </c>
      <c r="B18" s="147" t="s">
        <v>728</v>
      </c>
      <c r="C18" s="148" t="s">
        <v>729</v>
      </c>
      <c r="D18" s="149" t="s">
        <v>356</v>
      </c>
      <c r="E18" s="150">
        <v>92</v>
      </c>
      <c r="F18" s="151">
        <v>0</v>
      </c>
      <c r="G18" s="152">
        <f>E18*F18</f>
        <v>0</v>
      </c>
      <c r="H18" s="153">
        <v>6.019E-2</v>
      </c>
      <c r="I18" s="154">
        <f>E18*H18</f>
        <v>5.5374800000000004</v>
      </c>
      <c r="J18" s="153">
        <v>0</v>
      </c>
      <c r="K18" s="154">
        <f>E18*J18</f>
        <v>0</v>
      </c>
      <c r="O18" s="145"/>
      <c r="Z18" s="145"/>
      <c r="AA18" s="145">
        <v>1</v>
      </c>
      <c r="AB18" s="145">
        <v>1</v>
      </c>
      <c r="AC18" s="145">
        <v>1</v>
      </c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55">
        <f>G18</f>
        <v>0</v>
      </c>
      <c r="BA18" s="145"/>
      <c r="BB18" s="145"/>
      <c r="BC18" s="145"/>
      <c r="BD18" s="145"/>
      <c r="BE18" s="145"/>
      <c r="BF18" s="145"/>
      <c r="BG18" s="145"/>
      <c r="BH18" s="145"/>
      <c r="BI18" s="145"/>
      <c r="CA18" s="145">
        <v>1</v>
      </c>
      <c r="CB18" s="145">
        <v>1</v>
      </c>
      <c r="CZ18" s="108">
        <v>1</v>
      </c>
    </row>
    <row r="19" spans="1:104">
      <c r="A19" s="168" t="s">
        <v>50</v>
      </c>
      <c r="B19" s="169" t="s">
        <v>592</v>
      </c>
      <c r="C19" s="170" t="s">
        <v>593</v>
      </c>
      <c r="D19" s="171"/>
      <c r="E19" s="172"/>
      <c r="F19" s="172"/>
      <c r="G19" s="173">
        <f>SUM(G17:G18)</f>
        <v>0</v>
      </c>
      <c r="H19" s="174"/>
      <c r="I19" s="173">
        <f>SUM(I17:I18)</f>
        <v>5.5374800000000004</v>
      </c>
      <c r="J19" s="175"/>
      <c r="K19" s="173">
        <f>SUM(K17:K18)</f>
        <v>0</v>
      </c>
      <c r="O19" s="145"/>
      <c r="X19" s="176">
        <f>K19</f>
        <v>0</v>
      </c>
      <c r="Y19" s="176">
        <f>I19</f>
        <v>5.5374800000000004</v>
      </c>
      <c r="Z19" s="155">
        <f>G19</f>
        <v>0</v>
      </c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77"/>
      <c r="BB19" s="177"/>
      <c r="BC19" s="177"/>
      <c r="BD19" s="177"/>
      <c r="BE19" s="177"/>
      <c r="BF19" s="177"/>
      <c r="BG19" s="145"/>
      <c r="BH19" s="145"/>
      <c r="BI19" s="145"/>
    </row>
    <row r="20" spans="1:104" ht="14.25" customHeight="1">
      <c r="A20" s="135" t="s">
        <v>46</v>
      </c>
      <c r="B20" s="136" t="s">
        <v>280</v>
      </c>
      <c r="C20" s="137" t="s">
        <v>281</v>
      </c>
      <c r="D20" s="138"/>
      <c r="E20" s="139"/>
      <c r="F20" s="139"/>
      <c r="G20" s="140"/>
      <c r="H20" s="141"/>
      <c r="I20" s="142"/>
      <c r="J20" s="143"/>
      <c r="K20" s="144"/>
      <c r="O20" s="145"/>
    </row>
    <row r="21" spans="1:104" ht="22.5">
      <c r="A21" s="146">
        <v>3</v>
      </c>
      <c r="B21" s="147" t="s">
        <v>730</v>
      </c>
      <c r="C21" s="148" t="s">
        <v>731</v>
      </c>
      <c r="D21" s="149" t="s">
        <v>49</v>
      </c>
      <c r="E21" s="150">
        <v>1751.3025</v>
      </c>
      <c r="F21" s="151">
        <v>0</v>
      </c>
      <c r="G21" s="152">
        <f>E21*F21</f>
        <v>0</v>
      </c>
      <c r="H21" s="153">
        <v>0.29160000000000003</v>
      </c>
      <c r="I21" s="154">
        <f>E21*H21</f>
        <v>510.67980900000003</v>
      </c>
      <c r="J21" s="153">
        <v>0</v>
      </c>
      <c r="K21" s="154">
        <f>E21*J21</f>
        <v>0</v>
      </c>
      <c r="O21" s="145"/>
      <c r="Z21" s="145"/>
      <c r="AA21" s="145">
        <v>1</v>
      </c>
      <c r="AB21" s="145">
        <v>1</v>
      </c>
      <c r="AC21" s="145">
        <v>1</v>
      </c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55">
        <f>G21</f>
        <v>0</v>
      </c>
      <c r="BA21" s="145"/>
      <c r="BB21" s="145"/>
      <c r="BC21" s="145"/>
      <c r="BD21" s="145"/>
      <c r="BE21" s="145"/>
      <c r="BF21" s="145"/>
      <c r="BG21" s="145"/>
      <c r="BH21" s="145"/>
      <c r="BI21" s="145"/>
      <c r="CA21" s="145">
        <v>1</v>
      </c>
      <c r="CB21" s="145">
        <v>1</v>
      </c>
      <c r="CZ21" s="108">
        <v>1</v>
      </c>
    </row>
    <row r="22" spans="1:104" ht="22.5">
      <c r="A22" s="156"/>
      <c r="B22" s="157"/>
      <c r="C22" s="160" t="s">
        <v>722</v>
      </c>
      <c r="D22" s="161"/>
      <c r="E22" s="162">
        <v>178.29</v>
      </c>
      <c r="F22" s="163"/>
      <c r="G22" s="164"/>
      <c r="H22" s="165"/>
      <c r="I22" s="158"/>
      <c r="J22" s="166"/>
      <c r="K22" s="158"/>
      <c r="M22" s="159" t="s">
        <v>722</v>
      </c>
      <c r="O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67" t="str">
        <f>C21</f>
        <v xml:space="preserve">Podklad z kameniva drceného vel.0-63 mm,tl. 15 cm </v>
      </c>
      <c r="BE22" s="145"/>
      <c r="BF22" s="145"/>
      <c r="BG22" s="145"/>
      <c r="BH22" s="145"/>
      <c r="BI22" s="145"/>
    </row>
    <row r="23" spans="1:104" ht="22.5">
      <c r="A23" s="156"/>
      <c r="B23" s="157"/>
      <c r="C23" s="160" t="s">
        <v>723</v>
      </c>
      <c r="D23" s="161"/>
      <c r="E23" s="162">
        <v>386.92500000000001</v>
      </c>
      <c r="F23" s="163"/>
      <c r="G23" s="164"/>
      <c r="H23" s="165"/>
      <c r="I23" s="158"/>
      <c r="J23" s="166"/>
      <c r="K23" s="158"/>
      <c r="M23" s="159" t="s">
        <v>723</v>
      </c>
      <c r="O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67" t="str">
        <f>C22</f>
        <v>chodníky:7,00*2,10+4,55*2,10+2,10*(25,05+24,20+4,85+9,85+9,40)</v>
      </c>
      <c r="BE23" s="145"/>
      <c r="BF23" s="145"/>
      <c r="BG23" s="145"/>
      <c r="BH23" s="145"/>
      <c r="BI23" s="145"/>
    </row>
    <row r="24" spans="1:104" ht="22.5">
      <c r="A24" s="156"/>
      <c r="B24" s="157"/>
      <c r="C24" s="160" t="s">
        <v>724</v>
      </c>
      <c r="D24" s="161"/>
      <c r="E24" s="162">
        <v>318.14999999999998</v>
      </c>
      <c r="F24" s="163"/>
      <c r="G24" s="164"/>
      <c r="H24" s="165"/>
      <c r="I24" s="158"/>
      <c r="J24" s="166"/>
      <c r="K24" s="158"/>
      <c r="M24" s="159" t="s">
        <v>724</v>
      </c>
      <c r="O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67" t="str">
        <f>C23</f>
        <v>2,10*(52,15+36,70+20,40+28,95+3,10+3,05+12,10+6,85+3,30+17,65)</v>
      </c>
      <c r="BE24" s="145"/>
      <c r="BF24" s="145"/>
      <c r="BG24" s="145"/>
      <c r="BH24" s="145"/>
      <c r="BI24" s="145"/>
    </row>
    <row r="25" spans="1:104" ht="22.5">
      <c r="A25" s="156"/>
      <c r="B25" s="157"/>
      <c r="C25" s="160" t="s">
        <v>725</v>
      </c>
      <c r="D25" s="161"/>
      <c r="E25" s="162">
        <v>245.03749999999999</v>
      </c>
      <c r="F25" s="163"/>
      <c r="G25" s="164"/>
      <c r="H25" s="165"/>
      <c r="I25" s="158"/>
      <c r="J25" s="166"/>
      <c r="K25" s="158"/>
      <c r="M25" s="159" t="s">
        <v>725</v>
      </c>
      <c r="O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67" t="str">
        <f>C24</f>
        <v>5,00*1,80+2,00*(3,00+8,00+27,00+3,00)+2,20*92,00+2,50*9,90</v>
      </c>
      <c r="BE25" s="145"/>
      <c r="BF25" s="145"/>
      <c r="BG25" s="145"/>
      <c r="BH25" s="145"/>
      <c r="BI25" s="145"/>
    </row>
    <row r="26" spans="1:104">
      <c r="A26" s="156"/>
      <c r="B26" s="157"/>
      <c r="C26" s="160" t="s">
        <v>726</v>
      </c>
      <c r="D26" s="161"/>
      <c r="E26" s="162">
        <v>41.625</v>
      </c>
      <c r="F26" s="163"/>
      <c r="G26" s="164"/>
      <c r="H26" s="165"/>
      <c r="I26" s="158"/>
      <c r="J26" s="166"/>
      <c r="K26" s="158"/>
      <c r="M26" s="159" t="s">
        <v>726</v>
      </c>
      <c r="O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67" t="str">
        <f>C25</f>
        <v>4,55*5,00+5,00*3,50+5,00*3,00+2,25*(25,50+6,55+3,85+6,60+41,85)</v>
      </c>
      <c r="BE26" s="145"/>
      <c r="BF26" s="145"/>
      <c r="BG26" s="145"/>
      <c r="BH26" s="145"/>
      <c r="BI26" s="145"/>
    </row>
    <row r="27" spans="1:104">
      <c r="A27" s="156"/>
      <c r="B27" s="157"/>
      <c r="C27" s="160" t="s">
        <v>727</v>
      </c>
      <c r="D27" s="161"/>
      <c r="E27" s="162">
        <v>578.25</v>
      </c>
      <c r="F27" s="163"/>
      <c r="G27" s="164"/>
      <c r="H27" s="165"/>
      <c r="I27" s="158"/>
      <c r="J27" s="166"/>
      <c r="K27" s="158"/>
      <c r="M27" s="159" t="s">
        <v>727</v>
      </c>
      <c r="O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67" t="str">
        <f>C26</f>
        <v>2,25*(5,15+4,80+3,75+4,80)</v>
      </c>
      <c r="BE27" s="145"/>
      <c r="BF27" s="145"/>
      <c r="BG27" s="145"/>
      <c r="BH27" s="145"/>
      <c r="BI27" s="145"/>
    </row>
    <row r="28" spans="1:104">
      <c r="A28" s="156"/>
      <c r="B28" s="157"/>
      <c r="C28" s="160" t="s">
        <v>732</v>
      </c>
      <c r="D28" s="161"/>
      <c r="E28" s="162">
        <v>3.0249999999999999</v>
      </c>
      <c r="F28" s="163"/>
      <c r="G28" s="164"/>
      <c r="H28" s="165"/>
      <c r="I28" s="158"/>
      <c r="J28" s="166"/>
      <c r="K28" s="158"/>
      <c r="M28" s="159" t="s">
        <v>732</v>
      </c>
      <c r="O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67" t="str">
        <f>C27</f>
        <v>parkovací stání:40,00*5,00+48,10*5,00+27,55*5,00</v>
      </c>
      <c r="BE28" s="145"/>
      <c r="BF28" s="145"/>
      <c r="BG28" s="145"/>
      <c r="BH28" s="145"/>
      <c r="BI28" s="145"/>
    </row>
    <row r="29" spans="1:104" ht="22.5">
      <c r="A29" s="146">
        <v>4</v>
      </c>
      <c r="B29" s="147" t="s">
        <v>600</v>
      </c>
      <c r="C29" s="148" t="s">
        <v>601</v>
      </c>
      <c r="D29" s="149" t="s">
        <v>49</v>
      </c>
      <c r="E29" s="150">
        <v>57.825000000000003</v>
      </c>
      <c r="F29" s="151">
        <v>0</v>
      </c>
      <c r="G29" s="152">
        <f>E29*F29</f>
        <v>0</v>
      </c>
      <c r="H29" s="153">
        <v>0.38624999999999998</v>
      </c>
      <c r="I29" s="154">
        <f>E29*H29</f>
        <v>22.33490625</v>
      </c>
      <c r="J29" s="153">
        <v>0</v>
      </c>
      <c r="K29" s="154">
        <f>E29*J29</f>
        <v>0</v>
      </c>
      <c r="O29" s="145"/>
      <c r="Z29" s="145"/>
      <c r="AA29" s="145">
        <v>1</v>
      </c>
      <c r="AB29" s="145">
        <v>1</v>
      </c>
      <c r="AC29" s="145">
        <v>1</v>
      </c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55">
        <f>G29</f>
        <v>0</v>
      </c>
      <c r="BA29" s="145"/>
      <c r="BB29" s="145"/>
      <c r="BC29" s="145"/>
      <c r="BD29" s="145"/>
      <c r="BE29" s="145"/>
      <c r="BF29" s="145"/>
      <c r="BG29" s="145"/>
      <c r="BH29" s="145"/>
      <c r="BI29" s="145"/>
      <c r="CA29" s="145">
        <v>1</v>
      </c>
      <c r="CB29" s="145">
        <v>1</v>
      </c>
      <c r="CZ29" s="108">
        <v>1</v>
      </c>
    </row>
    <row r="30" spans="1:104">
      <c r="A30" s="156"/>
      <c r="B30" s="157"/>
      <c r="C30" s="160" t="s">
        <v>79</v>
      </c>
      <c r="D30" s="161"/>
      <c r="E30" s="162">
        <v>57.825000000000003</v>
      </c>
      <c r="F30" s="163"/>
      <c r="G30" s="164"/>
      <c r="H30" s="165"/>
      <c r="I30" s="158"/>
      <c r="J30" s="166"/>
      <c r="K30" s="158"/>
      <c r="M30" s="159" t="s">
        <v>79</v>
      </c>
      <c r="O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67" t="str">
        <f>C29</f>
        <v xml:space="preserve">Podklad z kameniva drceného vel.32-63 mm,tl. 20 cm </v>
      </c>
      <c r="BE30" s="145"/>
      <c r="BF30" s="145"/>
      <c r="BG30" s="145"/>
      <c r="BH30" s="145"/>
      <c r="BI30" s="145"/>
    </row>
    <row r="31" spans="1:104">
      <c r="A31" s="146">
        <v>5</v>
      </c>
      <c r="B31" s="147" t="s">
        <v>733</v>
      </c>
      <c r="C31" s="148" t="s">
        <v>734</v>
      </c>
      <c r="D31" s="149" t="s">
        <v>49</v>
      </c>
      <c r="E31" s="150">
        <v>1170.0274999999999</v>
      </c>
      <c r="F31" s="151">
        <v>0</v>
      </c>
      <c r="G31" s="152">
        <f>E31*F31</f>
        <v>0</v>
      </c>
      <c r="H31" s="153">
        <v>9.8199999999999996E-2</v>
      </c>
      <c r="I31" s="154">
        <f>E31*H31</f>
        <v>114.89670049999998</v>
      </c>
      <c r="J31" s="153">
        <v>0</v>
      </c>
      <c r="K31" s="154">
        <f>E31*J31</f>
        <v>0</v>
      </c>
      <c r="O31" s="145"/>
      <c r="Z31" s="145"/>
      <c r="AA31" s="145">
        <v>1</v>
      </c>
      <c r="AB31" s="145">
        <v>1</v>
      </c>
      <c r="AC31" s="145">
        <v>1</v>
      </c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55">
        <f>G31</f>
        <v>0</v>
      </c>
      <c r="BA31" s="145"/>
      <c r="BB31" s="145"/>
      <c r="BC31" s="145"/>
      <c r="BD31" s="145"/>
      <c r="BE31" s="145"/>
      <c r="BF31" s="145"/>
      <c r="BG31" s="145"/>
      <c r="BH31" s="145"/>
      <c r="BI31" s="145"/>
      <c r="CA31" s="145">
        <v>1</v>
      </c>
      <c r="CB31" s="145">
        <v>1</v>
      </c>
      <c r="CZ31" s="108">
        <v>1</v>
      </c>
    </row>
    <row r="32" spans="1:104">
      <c r="A32" s="156"/>
      <c r="B32" s="157"/>
      <c r="C32" s="160" t="s">
        <v>735</v>
      </c>
      <c r="D32" s="161"/>
      <c r="E32" s="162">
        <v>178.29</v>
      </c>
      <c r="F32" s="163"/>
      <c r="G32" s="164"/>
      <c r="H32" s="165"/>
      <c r="I32" s="158"/>
      <c r="J32" s="166"/>
      <c r="K32" s="158"/>
      <c r="M32" s="159" t="s">
        <v>735</v>
      </c>
      <c r="O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67" t="str">
        <f>C31</f>
        <v xml:space="preserve">Podklad z kladecí vrstvy </v>
      </c>
      <c r="BE32" s="145"/>
      <c r="BF32" s="145"/>
      <c r="BG32" s="145"/>
      <c r="BH32" s="145"/>
      <c r="BI32" s="145"/>
    </row>
    <row r="33" spans="1:104" ht="22.5">
      <c r="A33" s="156"/>
      <c r="B33" s="157"/>
      <c r="C33" s="160" t="s">
        <v>723</v>
      </c>
      <c r="D33" s="161"/>
      <c r="E33" s="162">
        <v>386.92500000000001</v>
      </c>
      <c r="F33" s="163"/>
      <c r="G33" s="164"/>
      <c r="H33" s="165"/>
      <c r="I33" s="158"/>
      <c r="J33" s="166"/>
      <c r="K33" s="158"/>
      <c r="M33" s="159" t="s">
        <v>723</v>
      </c>
      <c r="O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67" t="str">
        <f>C32</f>
        <v>7,00*2,10+4,55*2,10+2,10*(25,05+24,20+4,85+9,85+9,40)</v>
      </c>
      <c r="BE33" s="145"/>
      <c r="BF33" s="145"/>
      <c r="BG33" s="145"/>
      <c r="BH33" s="145"/>
      <c r="BI33" s="145"/>
    </row>
    <row r="34" spans="1:104" ht="22.5">
      <c r="A34" s="156"/>
      <c r="B34" s="157"/>
      <c r="C34" s="160" t="s">
        <v>724</v>
      </c>
      <c r="D34" s="161"/>
      <c r="E34" s="162">
        <v>318.14999999999998</v>
      </c>
      <c r="F34" s="163"/>
      <c r="G34" s="164"/>
      <c r="H34" s="165"/>
      <c r="I34" s="158"/>
      <c r="J34" s="166"/>
      <c r="K34" s="158"/>
      <c r="M34" s="159" t="s">
        <v>724</v>
      </c>
      <c r="O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67" t="str">
        <f>C33</f>
        <v>2,10*(52,15+36,70+20,40+28,95+3,10+3,05+12,10+6,85+3,30+17,65)</v>
      </c>
      <c r="BE34" s="145"/>
      <c r="BF34" s="145"/>
      <c r="BG34" s="145"/>
      <c r="BH34" s="145"/>
      <c r="BI34" s="145"/>
    </row>
    <row r="35" spans="1:104" ht="22.5">
      <c r="A35" s="156"/>
      <c r="B35" s="157"/>
      <c r="C35" s="160" t="s">
        <v>725</v>
      </c>
      <c r="D35" s="161"/>
      <c r="E35" s="162">
        <v>245.03749999999999</v>
      </c>
      <c r="F35" s="163"/>
      <c r="G35" s="164"/>
      <c r="H35" s="165"/>
      <c r="I35" s="158"/>
      <c r="J35" s="166"/>
      <c r="K35" s="158"/>
      <c r="M35" s="159" t="s">
        <v>725</v>
      </c>
      <c r="O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67" t="str">
        <f>C34</f>
        <v>5,00*1,80+2,00*(3,00+8,00+27,00+3,00)+2,20*92,00+2,50*9,90</v>
      </c>
      <c r="BE35" s="145"/>
      <c r="BF35" s="145"/>
      <c r="BG35" s="145"/>
      <c r="BH35" s="145"/>
      <c r="BI35" s="145"/>
    </row>
    <row r="36" spans="1:104">
      <c r="A36" s="156"/>
      <c r="B36" s="157"/>
      <c r="C36" s="160" t="s">
        <v>726</v>
      </c>
      <c r="D36" s="161"/>
      <c r="E36" s="162">
        <v>41.625</v>
      </c>
      <c r="F36" s="163"/>
      <c r="G36" s="164"/>
      <c r="H36" s="165"/>
      <c r="I36" s="158"/>
      <c r="J36" s="166"/>
      <c r="K36" s="158"/>
      <c r="M36" s="159" t="s">
        <v>726</v>
      </c>
      <c r="O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67" t="str">
        <f>C35</f>
        <v>4,55*5,00+5,00*3,50+5,00*3,00+2,25*(25,50+6,55+3,85+6,60+41,85)</v>
      </c>
      <c r="BE36" s="145"/>
      <c r="BF36" s="145"/>
      <c r="BG36" s="145"/>
      <c r="BH36" s="145"/>
      <c r="BI36" s="145"/>
    </row>
    <row r="37" spans="1:104">
      <c r="A37" s="146">
        <v>6</v>
      </c>
      <c r="B37" s="147" t="s">
        <v>736</v>
      </c>
      <c r="C37" s="148" t="s">
        <v>737</v>
      </c>
      <c r="D37" s="149" t="s">
        <v>49</v>
      </c>
      <c r="E37" s="150">
        <v>578.25</v>
      </c>
      <c r="F37" s="151">
        <v>0</v>
      </c>
      <c r="G37" s="152">
        <f>E37*F37</f>
        <v>0</v>
      </c>
      <c r="H37" s="153">
        <v>0.13188</v>
      </c>
      <c r="I37" s="154">
        <f>E37*H37</f>
        <v>76.259609999999995</v>
      </c>
      <c r="J37" s="153">
        <v>0</v>
      </c>
      <c r="K37" s="154">
        <f>E37*J37</f>
        <v>0</v>
      </c>
      <c r="O37" s="145"/>
      <c r="Z37" s="145"/>
      <c r="AA37" s="145">
        <v>1</v>
      </c>
      <c r="AB37" s="145">
        <v>1</v>
      </c>
      <c r="AC37" s="145">
        <v>1</v>
      </c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55">
        <f>G37</f>
        <v>0</v>
      </c>
      <c r="BA37" s="145"/>
      <c r="BB37" s="145"/>
      <c r="BC37" s="145"/>
      <c r="BD37" s="145"/>
      <c r="BE37" s="145"/>
      <c r="BF37" s="145"/>
      <c r="BG37" s="145"/>
      <c r="BH37" s="145"/>
      <c r="BI37" s="145"/>
      <c r="CA37" s="145">
        <v>1</v>
      </c>
      <c r="CB37" s="145">
        <v>1</v>
      </c>
      <c r="CZ37" s="108">
        <v>1</v>
      </c>
    </row>
    <row r="38" spans="1:104">
      <c r="A38" s="156"/>
      <c r="B38" s="157"/>
      <c r="C38" s="160" t="s">
        <v>738</v>
      </c>
      <c r="D38" s="161"/>
      <c r="E38" s="162">
        <v>578.25</v>
      </c>
      <c r="F38" s="163"/>
      <c r="G38" s="164"/>
      <c r="H38" s="165"/>
      <c r="I38" s="158"/>
      <c r="J38" s="166"/>
      <c r="K38" s="158"/>
      <c r="M38" s="159" t="s">
        <v>738</v>
      </c>
      <c r="O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67" t="str">
        <f>C37</f>
        <v xml:space="preserve">Asf beton podkl ACP16 tl50mm 3m- </v>
      </c>
      <c r="BE38" s="145"/>
      <c r="BF38" s="145"/>
      <c r="BG38" s="145"/>
      <c r="BH38" s="145"/>
      <c r="BI38" s="145"/>
    </row>
    <row r="39" spans="1:104" ht="22.5">
      <c r="A39" s="146">
        <v>7</v>
      </c>
      <c r="B39" s="147" t="s">
        <v>606</v>
      </c>
      <c r="C39" s="148" t="s">
        <v>607</v>
      </c>
      <c r="D39" s="149" t="s">
        <v>49</v>
      </c>
      <c r="E39" s="150">
        <v>636.07500000000005</v>
      </c>
      <c r="F39" s="151">
        <v>0</v>
      </c>
      <c r="G39" s="152">
        <f>E39*F39</f>
        <v>0</v>
      </c>
      <c r="H39" s="153">
        <v>0.30651</v>
      </c>
      <c r="I39" s="154">
        <f>E39*H39</f>
        <v>194.96334825000002</v>
      </c>
      <c r="J39" s="153">
        <v>0</v>
      </c>
      <c r="K39" s="154">
        <f>E39*J39</f>
        <v>0</v>
      </c>
      <c r="O39" s="145"/>
      <c r="Z39" s="145"/>
      <c r="AA39" s="145">
        <v>1</v>
      </c>
      <c r="AB39" s="145">
        <v>1</v>
      </c>
      <c r="AC39" s="145">
        <v>1</v>
      </c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55">
        <f>G39</f>
        <v>0</v>
      </c>
      <c r="BA39" s="145"/>
      <c r="BB39" s="145"/>
      <c r="BC39" s="145"/>
      <c r="BD39" s="145"/>
      <c r="BE39" s="145"/>
      <c r="BF39" s="145"/>
      <c r="BG39" s="145"/>
      <c r="BH39" s="145"/>
      <c r="BI39" s="145"/>
      <c r="CA39" s="145">
        <v>1</v>
      </c>
      <c r="CB39" s="145">
        <v>1</v>
      </c>
      <c r="CZ39" s="108">
        <v>1</v>
      </c>
    </row>
    <row r="40" spans="1:104">
      <c r="A40" s="156"/>
      <c r="B40" s="157"/>
      <c r="C40" s="160" t="s">
        <v>727</v>
      </c>
      <c r="D40" s="161"/>
      <c r="E40" s="162">
        <v>578.25</v>
      </c>
      <c r="F40" s="163"/>
      <c r="G40" s="164"/>
      <c r="H40" s="165"/>
      <c r="I40" s="158"/>
      <c r="J40" s="166"/>
      <c r="K40" s="158"/>
      <c r="M40" s="159" t="s">
        <v>727</v>
      </c>
      <c r="O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67" t="str">
        <f>C39</f>
        <v xml:space="preserve">Podklad z kameniva zpev.cementem KZC 1 tl.12 cm </v>
      </c>
      <c r="BE40" s="145"/>
      <c r="BF40" s="145"/>
      <c r="BG40" s="145"/>
      <c r="BH40" s="145"/>
      <c r="BI40" s="145"/>
    </row>
    <row r="41" spans="1:104">
      <c r="A41" s="156"/>
      <c r="B41" s="157"/>
      <c r="C41" s="160" t="s">
        <v>739</v>
      </c>
      <c r="D41" s="161"/>
      <c r="E41" s="162">
        <v>57.825000000000003</v>
      </c>
      <c r="F41" s="163"/>
      <c r="G41" s="164"/>
      <c r="H41" s="165"/>
      <c r="I41" s="158"/>
      <c r="J41" s="166"/>
      <c r="K41" s="158"/>
      <c r="M41" s="159" t="s">
        <v>739</v>
      </c>
      <c r="O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67" t="str">
        <f>C40</f>
        <v>parkovací stání:40,00*5,00+48,10*5,00+27,55*5,00</v>
      </c>
      <c r="BE41" s="145"/>
      <c r="BF41" s="145"/>
      <c r="BG41" s="145"/>
      <c r="BH41" s="145"/>
      <c r="BI41" s="145"/>
    </row>
    <row r="42" spans="1:104">
      <c r="A42" s="146">
        <v>8</v>
      </c>
      <c r="B42" s="147" t="s">
        <v>615</v>
      </c>
      <c r="C42" s="148" t="s">
        <v>616</v>
      </c>
      <c r="D42" s="149" t="s">
        <v>49</v>
      </c>
      <c r="E42" s="150">
        <v>578.25</v>
      </c>
      <c r="F42" s="151">
        <v>0</v>
      </c>
      <c r="G42" s="152">
        <f>E42*F42</f>
        <v>0</v>
      </c>
      <c r="H42" s="153">
        <v>6.0999999999999997E-4</v>
      </c>
      <c r="I42" s="154">
        <f>E42*H42</f>
        <v>0.3527325</v>
      </c>
      <c r="J42" s="153">
        <v>0</v>
      </c>
      <c r="K42" s="154">
        <f>E42*J42</f>
        <v>0</v>
      </c>
      <c r="O42" s="145"/>
      <c r="Z42" s="145"/>
      <c r="AA42" s="145">
        <v>1</v>
      </c>
      <c r="AB42" s="145">
        <v>1</v>
      </c>
      <c r="AC42" s="145">
        <v>1</v>
      </c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55">
        <f>G42</f>
        <v>0</v>
      </c>
      <c r="BA42" s="145"/>
      <c r="BB42" s="145"/>
      <c r="BC42" s="145"/>
      <c r="BD42" s="145"/>
      <c r="BE42" s="145"/>
      <c r="BF42" s="145"/>
      <c r="BG42" s="145"/>
      <c r="BH42" s="145"/>
      <c r="BI42" s="145"/>
      <c r="CA42" s="145">
        <v>1</v>
      </c>
      <c r="CB42" s="145">
        <v>1</v>
      </c>
      <c r="CZ42" s="108">
        <v>1</v>
      </c>
    </row>
    <row r="43" spans="1:104">
      <c r="A43" s="156"/>
      <c r="B43" s="157"/>
      <c r="C43" s="160" t="s">
        <v>738</v>
      </c>
      <c r="D43" s="161"/>
      <c r="E43" s="162">
        <v>578.25</v>
      </c>
      <c r="F43" s="163"/>
      <c r="G43" s="164"/>
      <c r="H43" s="165"/>
      <c r="I43" s="158"/>
      <c r="J43" s="166"/>
      <c r="K43" s="158"/>
      <c r="M43" s="159" t="s">
        <v>738</v>
      </c>
      <c r="O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67" t="str">
        <f>C42</f>
        <v xml:space="preserve">Postřik živičný spojovací z asfaltu 0,5-0,7 kg/m2 </v>
      </c>
      <c r="BE43" s="145"/>
      <c r="BF43" s="145"/>
      <c r="BG43" s="145"/>
      <c r="BH43" s="145"/>
      <c r="BI43" s="145"/>
    </row>
    <row r="44" spans="1:104" ht="22.5">
      <c r="A44" s="146">
        <v>9</v>
      </c>
      <c r="B44" s="147" t="s">
        <v>617</v>
      </c>
      <c r="C44" s="148" t="s">
        <v>618</v>
      </c>
      <c r="D44" s="149" t="s">
        <v>49</v>
      </c>
      <c r="E44" s="150">
        <v>578.25</v>
      </c>
      <c r="F44" s="151">
        <v>0</v>
      </c>
      <c r="G44" s="152">
        <f>E44*F44</f>
        <v>0</v>
      </c>
      <c r="H44" s="153">
        <v>0.10373</v>
      </c>
      <c r="I44" s="154">
        <f>E44*H44</f>
        <v>59.981872500000001</v>
      </c>
      <c r="J44" s="153">
        <v>0</v>
      </c>
      <c r="K44" s="154">
        <f>E44*J44</f>
        <v>0</v>
      </c>
      <c r="O44" s="145"/>
      <c r="Z44" s="145"/>
      <c r="AA44" s="145">
        <v>1</v>
      </c>
      <c r="AB44" s="145">
        <v>1</v>
      </c>
      <c r="AC44" s="145">
        <v>1</v>
      </c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55">
        <f>G44</f>
        <v>0</v>
      </c>
      <c r="BA44" s="145"/>
      <c r="BB44" s="145"/>
      <c r="BC44" s="145"/>
      <c r="BD44" s="145"/>
      <c r="BE44" s="145"/>
      <c r="BF44" s="145"/>
      <c r="BG44" s="145"/>
      <c r="BH44" s="145"/>
      <c r="BI44" s="145"/>
      <c r="CA44" s="145">
        <v>1</v>
      </c>
      <c r="CB44" s="145">
        <v>1</v>
      </c>
      <c r="CZ44" s="108">
        <v>1</v>
      </c>
    </row>
    <row r="45" spans="1:104" ht="25.5">
      <c r="A45" s="156"/>
      <c r="B45" s="157"/>
      <c r="C45" s="160" t="s">
        <v>738</v>
      </c>
      <c r="D45" s="161"/>
      <c r="E45" s="162">
        <v>578.25</v>
      </c>
      <c r="F45" s="163"/>
      <c r="G45" s="164"/>
      <c r="H45" s="165"/>
      <c r="I45" s="158"/>
      <c r="J45" s="166"/>
      <c r="K45" s="158"/>
      <c r="M45" s="159" t="s">
        <v>738</v>
      </c>
      <c r="O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67" t="str">
        <f>C44</f>
        <v>Beton asfaltový ACO 11 S (ABS I) nad 3 m, tl. 4 cm plochy 201-1000 m2</v>
      </c>
      <c r="BE45" s="145"/>
      <c r="BF45" s="145"/>
      <c r="BG45" s="145"/>
      <c r="BH45" s="145"/>
      <c r="BI45" s="145"/>
    </row>
    <row r="46" spans="1:104">
      <c r="A46" s="146">
        <v>10</v>
      </c>
      <c r="B46" s="147" t="s">
        <v>619</v>
      </c>
      <c r="C46" s="148" t="s">
        <v>620</v>
      </c>
      <c r="D46" s="149" t="s">
        <v>49</v>
      </c>
      <c r="E46" s="150">
        <v>57.825000000000003</v>
      </c>
      <c r="F46" s="151">
        <v>0</v>
      </c>
      <c r="G46" s="152">
        <f>E46*F46</f>
        <v>0</v>
      </c>
      <c r="H46" s="153">
        <v>0.30131999999999998</v>
      </c>
      <c r="I46" s="154">
        <f>E46*H46</f>
        <v>17.423828999999998</v>
      </c>
      <c r="J46" s="153">
        <v>0</v>
      </c>
      <c r="K46" s="154">
        <f>E46*J46</f>
        <v>0</v>
      </c>
      <c r="O46" s="145"/>
      <c r="Z46" s="145"/>
      <c r="AA46" s="145">
        <v>1</v>
      </c>
      <c r="AB46" s="145">
        <v>1</v>
      </c>
      <c r="AC46" s="145">
        <v>1</v>
      </c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55">
        <f>G46</f>
        <v>0</v>
      </c>
      <c r="BA46" s="145"/>
      <c r="BB46" s="145"/>
      <c r="BC46" s="145"/>
      <c r="BD46" s="145"/>
      <c r="BE46" s="145"/>
      <c r="BF46" s="145"/>
      <c r="BG46" s="145"/>
      <c r="BH46" s="145"/>
      <c r="BI46" s="145"/>
      <c r="CA46" s="145">
        <v>1</v>
      </c>
      <c r="CB46" s="145">
        <v>1</v>
      </c>
      <c r="CZ46" s="108">
        <v>1</v>
      </c>
    </row>
    <row r="47" spans="1:104">
      <c r="A47" s="156"/>
      <c r="B47" s="157"/>
      <c r="C47" s="160" t="s">
        <v>79</v>
      </c>
      <c r="D47" s="161"/>
      <c r="E47" s="162">
        <v>57.825000000000003</v>
      </c>
      <c r="F47" s="163"/>
      <c r="G47" s="164"/>
      <c r="H47" s="165"/>
      <c r="I47" s="158"/>
      <c r="J47" s="166"/>
      <c r="K47" s="158"/>
      <c r="M47" s="159" t="s">
        <v>79</v>
      </c>
      <c r="O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67" t="str">
        <f>C46</f>
        <v xml:space="preserve">Kladení dlažby velké kostky, lože z MC tl. 5 cm </v>
      </c>
      <c r="BE47" s="145"/>
      <c r="BF47" s="145"/>
      <c r="BG47" s="145"/>
      <c r="BH47" s="145"/>
      <c r="BI47" s="145"/>
    </row>
    <row r="48" spans="1:104">
      <c r="A48" s="146">
        <v>11</v>
      </c>
      <c r="B48" s="147" t="s">
        <v>740</v>
      </c>
      <c r="C48" s="148" t="s">
        <v>741</v>
      </c>
      <c r="D48" s="149" t="s">
        <v>49</v>
      </c>
      <c r="E48" s="150">
        <v>882.22249999999997</v>
      </c>
      <c r="F48" s="151">
        <v>0</v>
      </c>
      <c r="G48" s="152">
        <f>E48*F48</f>
        <v>0</v>
      </c>
      <c r="H48" s="153">
        <v>7.3899999999999993E-2</v>
      </c>
      <c r="I48" s="154">
        <f>E48*H48</f>
        <v>65.196242749999996</v>
      </c>
      <c r="J48" s="153">
        <v>0</v>
      </c>
      <c r="K48" s="154">
        <f>E48*J48</f>
        <v>0</v>
      </c>
      <c r="O48" s="145"/>
      <c r="Z48" s="145"/>
      <c r="AA48" s="145">
        <v>1</v>
      </c>
      <c r="AB48" s="145">
        <v>1</v>
      </c>
      <c r="AC48" s="145">
        <v>1</v>
      </c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55">
        <f>G48</f>
        <v>0</v>
      </c>
      <c r="BA48" s="145"/>
      <c r="BB48" s="145"/>
      <c r="BC48" s="145"/>
      <c r="BD48" s="145"/>
      <c r="BE48" s="145"/>
      <c r="BF48" s="145"/>
      <c r="BG48" s="145"/>
      <c r="BH48" s="145"/>
      <c r="BI48" s="145"/>
      <c r="CA48" s="145">
        <v>1</v>
      </c>
      <c r="CB48" s="145">
        <v>1</v>
      </c>
      <c r="CZ48" s="108">
        <v>1</v>
      </c>
    </row>
    <row r="49" spans="1:104">
      <c r="A49" s="156"/>
      <c r="B49" s="157"/>
      <c r="C49" s="160" t="s">
        <v>742</v>
      </c>
      <c r="D49" s="161"/>
      <c r="E49" s="162">
        <v>277.41000000000003</v>
      </c>
      <c r="F49" s="163"/>
      <c r="G49" s="164"/>
      <c r="H49" s="165"/>
      <c r="I49" s="158"/>
      <c r="J49" s="166"/>
      <c r="K49" s="158"/>
      <c r="M49" s="159" t="s">
        <v>742</v>
      </c>
      <c r="O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67" t="str">
        <f>C48</f>
        <v xml:space="preserve">Kladení zámkové dlažby </v>
      </c>
      <c r="BE49" s="145"/>
      <c r="BF49" s="145"/>
      <c r="BG49" s="145"/>
      <c r="BH49" s="145"/>
      <c r="BI49" s="145"/>
    </row>
    <row r="50" spans="1:104" ht="22.5">
      <c r="A50" s="156"/>
      <c r="B50" s="157"/>
      <c r="C50" s="160" t="s">
        <v>724</v>
      </c>
      <c r="D50" s="161"/>
      <c r="E50" s="162">
        <v>318.14999999999998</v>
      </c>
      <c r="F50" s="163"/>
      <c r="G50" s="164"/>
      <c r="H50" s="165"/>
      <c r="I50" s="158"/>
      <c r="J50" s="166"/>
      <c r="K50" s="158"/>
      <c r="M50" s="159" t="s">
        <v>724</v>
      </c>
      <c r="O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67" t="str">
        <f>C49</f>
        <v>2,10*(36,70+20,40+28,95+3,10+3,05+12,10+6,85+3,30+17,65)</v>
      </c>
      <c r="BE50" s="145"/>
      <c r="BF50" s="145"/>
      <c r="BG50" s="145"/>
      <c r="BH50" s="145"/>
      <c r="BI50" s="145"/>
    </row>
    <row r="51" spans="1:104" ht="22.5">
      <c r="A51" s="156"/>
      <c r="B51" s="157"/>
      <c r="C51" s="160" t="s">
        <v>725</v>
      </c>
      <c r="D51" s="161"/>
      <c r="E51" s="162">
        <v>245.03749999999999</v>
      </c>
      <c r="F51" s="163"/>
      <c r="G51" s="164"/>
      <c r="H51" s="165"/>
      <c r="I51" s="158"/>
      <c r="J51" s="166"/>
      <c r="K51" s="158"/>
      <c r="M51" s="159" t="s">
        <v>725</v>
      </c>
      <c r="O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67" t="str">
        <f>C50</f>
        <v>5,00*1,80+2,00*(3,00+8,00+27,00+3,00)+2,20*92,00+2,50*9,90</v>
      </c>
      <c r="BE51" s="145"/>
      <c r="BF51" s="145"/>
      <c r="BG51" s="145"/>
      <c r="BH51" s="145"/>
      <c r="BI51" s="145"/>
    </row>
    <row r="52" spans="1:104">
      <c r="A52" s="156"/>
      <c r="B52" s="157"/>
      <c r="C52" s="160" t="s">
        <v>726</v>
      </c>
      <c r="D52" s="161"/>
      <c r="E52" s="162">
        <v>41.625</v>
      </c>
      <c r="F52" s="163"/>
      <c r="G52" s="164"/>
      <c r="H52" s="165"/>
      <c r="I52" s="158"/>
      <c r="J52" s="166"/>
      <c r="K52" s="158"/>
      <c r="M52" s="159" t="s">
        <v>726</v>
      </c>
      <c r="O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67" t="str">
        <f>C51</f>
        <v>4,55*5,00+5,00*3,50+5,00*3,00+2,25*(25,50+6,55+3,85+6,60+41,85)</v>
      </c>
      <c r="BE52" s="145"/>
      <c r="BF52" s="145"/>
      <c r="BG52" s="145"/>
      <c r="BH52" s="145"/>
      <c r="BI52" s="145"/>
    </row>
    <row r="53" spans="1:104" ht="22.5">
      <c r="A53" s="146">
        <v>12</v>
      </c>
      <c r="B53" s="147" t="s">
        <v>624</v>
      </c>
      <c r="C53" s="148" t="s">
        <v>625</v>
      </c>
      <c r="D53" s="149" t="s">
        <v>292</v>
      </c>
      <c r="E53" s="150">
        <v>262.2</v>
      </c>
      <c r="F53" s="151">
        <v>0</v>
      </c>
      <c r="G53" s="152">
        <f>E53*F53</f>
        <v>0</v>
      </c>
      <c r="H53" s="153">
        <v>2.2399999999999998E-3</v>
      </c>
      <c r="I53" s="154">
        <f>E53*H53</f>
        <v>0.58732799999999996</v>
      </c>
      <c r="J53" s="153">
        <v>0</v>
      </c>
      <c r="K53" s="154">
        <f>E53*J53</f>
        <v>0</v>
      </c>
      <c r="O53" s="145"/>
      <c r="Z53" s="145"/>
      <c r="AA53" s="145">
        <v>1</v>
      </c>
      <c r="AB53" s="145">
        <v>1</v>
      </c>
      <c r="AC53" s="145">
        <v>1</v>
      </c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55">
        <f>G53</f>
        <v>0</v>
      </c>
      <c r="BA53" s="145"/>
      <c r="BB53" s="145"/>
      <c r="BC53" s="145"/>
      <c r="BD53" s="145"/>
      <c r="BE53" s="145"/>
      <c r="BF53" s="145"/>
      <c r="BG53" s="145"/>
      <c r="BH53" s="145"/>
      <c r="BI53" s="145"/>
      <c r="CA53" s="145">
        <v>1</v>
      </c>
      <c r="CB53" s="145">
        <v>1</v>
      </c>
      <c r="CZ53" s="108">
        <v>1</v>
      </c>
    </row>
    <row r="54" spans="1:104">
      <c r="A54" s="156"/>
      <c r="B54" s="157"/>
      <c r="C54" s="160" t="s">
        <v>743</v>
      </c>
      <c r="D54" s="161"/>
      <c r="E54" s="162">
        <v>51</v>
      </c>
      <c r="F54" s="163"/>
      <c r="G54" s="164"/>
      <c r="H54" s="165"/>
      <c r="I54" s="158"/>
      <c r="J54" s="166"/>
      <c r="K54" s="158"/>
      <c r="M54" s="159" t="s">
        <v>743</v>
      </c>
      <c r="O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67" t="str">
        <f>C53</f>
        <v xml:space="preserve">Zálivka spár asfaltovou suspenzí s prořezem spáry </v>
      </c>
      <c r="BE54" s="145"/>
      <c r="BF54" s="145"/>
      <c r="BG54" s="145"/>
      <c r="BH54" s="145"/>
      <c r="BI54" s="145"/>
    </row>
    <row r="55" spans="1:104">
      <c r="A55" s="156"/>
      <c r="B55" s="157"/>
      <c r="C55" s="160" t="s">
        <v>744</v>
      </c>
      <c r="D55" s="161"/>
      <c r="E55" s="162">
        <v>59.1</v>
      </c>
      <c r="F55" s="163"/>
      <c r="G55" s="164"/>
      <c r="H55" s="165"/>
      <c r="I55" s="158"/>
      <c r="J55" s="166"/>
      <c r="K55" s="158"/>
      <c r="M55" s="159" t="s">
        <v>744</v>
      </c>
      <c r="O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67" t="str">
        <f>C54</f>
        <v>5,50*2+40,00</v>
      </c>
      <c r="BE55" s="145"/>
      <c r="BF55" s="145"/>
      <c r="BG55" s="145"/>
      <c r="BH55" s="145"/>
      <c r="BI55" s="145"/>
    </row>
    <row r="56" spans="1:104">
      <c r="A56" s="156"/>
      <c r="B56" s="157"/>
      <c r="C56" s="160" t="s">
        <v>745</v>
      </c>
      <c r="D56" s="161"/>
      <c r="E56" s="162">
        <v>36.450000000000003</v>
      </c>
      <c r="F56" s="163"/>
      <c r="G56" s="164"/>
      <c r="H56" s="165"/>
      <c r="I56" s="158"/>
      <c r="J56" s="166"/>
      <c r="K56" s="158"/>
      <c r="M56" s="159" t="s">
        <v>745</v>
      </c>
      <c r="O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67" t="str">
        <f>C55</f>
        <v>5,50*2+48,10</v>
      </c>
      <c r="BE56" s="145"/>
      <c r="BF56" s="145"/>
      <c r="BG56" s="145"/>
      <c r="BH56" s="145"/>
      <c r="BI56" s="145"/>
    </row>
    <row r="57" spans="1:104">
      <c r="A57" s="156"/>
      <c r="B57" s="157"/>
      <c r="C57" s="160" t="s">
        <v>746</v>
      </c>
      <c r="D57" s="161"/>
      <c r="E57" s="162">
        <v>115.65</v>
      </c>
      <c r="F57" s="163"/>
      <c r="G57" s="164"/>
      <c r="H57" s="165"/>
      <c r="I57" s="158"/>
      <c r="J57" s="166"/>
      <c r="K57" s="158"/>
      <c r="M57" s="159" t="s">
        <v>746</v>
      </c>
      <c r="O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67" t="str">
        <f>C56</f>
        <v>5,50*2+25,45</v>
      </c>
      <c r="BE57" s="145"/>
      <c r="BF57" s="145"/>
      <c r="BG57" s="145"/>
      <c r="BH57" s="145"/>
      <c r="BI57" s="145"/>
    </row>
    <row r="58" spans="1:104">
      <c r="A58" s="146">
        <v>13</v>
      </c>
      <c r="B58" s="147" t="s">
        <v>629</v>
      </c>
      <c r="C58" s="148" t="s">
        <v>747</v>
      </c>
      <c r="D58" s="149" t="s">
        <v>631</v>
      </c>
      <c r="E58" s="150">
        <v>17.810099999999998</v>
      </c>
      <c r="F58" s="151">
        <v>0</v>
      </c>
      <c r="G58" s="152">
        <f>E58*F58</f>
        <v>0</v>
      </c>
      <c r="H58" s="153">
        <v>1</v>
      </c>
      <c r="I58" s="154">
        <f>E58*H58</f>
        <v>17.810099999999998</v>
      </c>
      <c r="J58" s="153"/>
      <c r="K58" s="154">
        <f>E58*J58</f>
        <v>0</v>
      </c>
      <c r="O58" s="145"/>
      <c r="Z58" s="145"/>
      <c r="AA58" s="145">
        <v>3</v>
      </c>
      <c r="AB58" s="145">
        <v>1</v>
      </c>
      <c r="AC58" s="145">
        <v>58380129</v>
      </c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55">
        <f>G58</f>
        <v>0</v>
      </c>
      <c r="BA58" s="145"/>
      <c r="BB58" s="145"/>
      <c r="BC58" s="145"/>
      <c r="BD58" s="145"/>
      <c r="BE58" s="145"/>
      <c r="BF58" s="145"/>
      <c r="BG58" s="145"/>
      <c r="BH58" s="145"/>
      <c r="BI58" s="145"/>
      <c r="CA58" s="145">
        <v>3</v>
      </c>
      <c r="CB58" s="145">
        <v>1</v>
      </c>
      <c r="CZ58" s="108">
        <v>1</v>
      </c>
    </row>
    <row r="59" spans="1:104">
      <c r="A59" s="156"/>
      <c r="B59" s="157"/>
      <c r="C59" s="160" t="s">
        <v>748</v>
      </c>
      <c r="D59" s="161"/>
      <c r="E59" s="162">
        <v>17.810099999999998</v>
      </c>
      <c r="F59" s="163"/>
      <c r="G59" s="164"/>
      <c r="H59" s="165"/>
      <c r="I59" s="158"/>
      <c r="J59" s="166"/>
      <c r="K59" s="158"/>
      <c r="M59" s="159" t="s">
        <v>748</v>
      </c>
      <c r="O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67" t="str">
        <f>C58</f>
        <v>Kostka dlažební drobná  8/10 štípaná Itř. 1t=4,0m2</v>
      </c>
      <c r="BE59" s="145"/>
      <c r="BF59" s="145"/>
      <c r="BG59" s="145"/>
      <c r="BH59" s="145"/>
      <c r="BI59" s="145"/>
    </row>
    <row r="60" spans="1:104">
      <c r="A60" s="168" t="s">
        <v>50</v>
      </c>
      <c r="B60" s="169" t="s">
        <v>280</v>
      </c>
      <c r="C60" s="170" t="s">
        <v>281</v>
      </c>
      <c r="D60" s="171"/>
      <c r="E60" s="172"/>
      <c r="F60" s="172"/>
      <c r="G60" s="173">
        <f>SUM(G20:G59)</f>
        <v>0</v>
      </c>
      <c r="H60" s="174"/>
      <c r="I60" s="173">
        <f>SUM(I20:I59)</f>
        <v>1080.4864787499998</v>
      </c>
      <c r="J60" s="175"/>
      <c r="K60" s="173">
        <f>SUM(K20:K59)</f>
        <v>0</v>
      </c>
      <c r="O60" s="145"/>
      <c r="X60" s="176">
        <f>K60</f>
        <v>0</v>
      </c>
      <c r="Y60" s="176">
        <f>I60</f>
        <v>1080.4864787499998</v>
      </c>
      <c r="Z60" s="155">
        <f>G60</f>
        <v>0</v>
      </c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77"/>
      <c r="BB60" s="177"/>
      <c r="BC60" s="177"/>
      <c r="BD60" s="177"/>
      <c r="BE60" s="177"/>
      <c r="BF60" s="177"/>
      <c r="BG60" s="145"/>
      <c r="BH60" s="145"/>
      <c r="BI60" s="145"/>
    </row>
    <row r="61" spans="1:104" ht="14.25" customHeight="1">
      <c r="A61" s="135" t="s">
        <v>46</v>
      </c>
      <c r="B61" s="136" t="s">
        <v>749</v>
      </c>
      <c r="C61" s="137" t="s">
        <v>750</v>
      </c>
      <c r="D61" s="138"/>
      <c r="E61" s="139"/>
      <c r="F61" s="139"/>
      <c r="G61" s="140"/>
      <c r="H61" s="141"/>
      <c r="I61" s="142"/>
      <c r="J61" s="143"/>
      <c r="K61" s="144"/>
      <c r="O61" s="145"/>
    </row>
    <row r="62" spans="1:104">
      <c r="A62" s="146">
        <v>14</v>
      </c>
      <c r="B62" s="147" t="s">
        <v>751</v>
      </c>
      <c r="C62" s="148" t="s">
        <v>752</v>
      </c>
      <c r="D62" s="149" t="s">
        <v>49</v>
      </c>
      <c r="E62" s="150">
        <v>909.36270000000002</v>
      </c>
      <c r="F62" s="151">
        <v>0</v>
      </c>
      <c r="G62" s="152">
        <f>E62*F62</f>
        <v>0</v>
      </c>
      <c r="H62" s="153">
        <v>0.113</v>
      </c>
      <c r="I62" s="154">
        <f>E62*H62</f>
        <v>102.7579851</v>
      </c>
      <c r="J62" s="153"/>
      <c r="K62" s="154">
        <f>E62*J62</f>
        <v>0</v>
      </c>
      <c r="O62" s="145"/>
      <c r="Z62" s="145"/>
      <c r="AA62" s="145">
        <v>3</v>
      </c>
      <c r="AB62" s="145">
        <v>0</v>
      </c>
      <c r="AC62" s="145">
        <v>59245304</v>
      </c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55">
        <f>G62</f>
        <v>0</v>
      </c>
      <c r="BA62" s="145"/>
      <c r="BB62" s="145"/>
      <c r="BC62" s="145"/>
      <c r="BD62" s="145"/>
      <c r="BE62" s="145"/>
      <c r="BF62" s="145"/>
      <c r="BG62" s="145"/>
      <c r="BH62" s="145"/>
      <c r="BI62" s="145"/>
      <c r="CA62" s="145">
        <v>3</v>
      </c>
      <c r="CB62" s="145">
        <v>0</v>
      </c>
      <c r="CZ62" s="108">
        <v>1</v>
      </c>
    </row>
    <row r="63" spans="1:104" ht="22.5">
      <c r="A63" s="156"/>
      <c r="B63" s="157"/>
      <c r="C63" s="160" t="s">
        <v>753</v>
      </c>
      <c r="D63" s="161"/>
      <c r="E63" s="162">
        <v>299.6028</v>
      </c>
      <c r="F63" s="163"/>
      <c r="G63" s="164"/>
      <c r="H63" s="165"/>
      <c r="I63" s="158"/>
      <c r="J63" s="166"/>
      <c r="K63" s="158"/>
      <c r="M63" s="159" t="s">
        <v>753</v>
      </c>
      <c r="O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67" t="str">
        <f>C62</f>
        <v>Dlažba betonová přírodní  20x16,5x6</v>
      </c>
      <c r="BE63" s="145"/>
      <c r="BF63" s="145"/>
      <c r="BG63" s="145"/>
      <c r="BH63" s="145"/>
      <c r="BI63" s="145"/>
    </row>
    <row r="64" spans="1:104" ht="22.5">
      <c r="A64" s="156"/>
      <c r="B64" s="157"/>
      <c r="C64" s="160" t="s">
        <v>754</v>
      </c>
      <c r="D64" s="161"/>
      <c r="E64" s="162">
        <v>343.60199999999998</v>
      </c>
      <c r="F64" s="163"/>
      <c r="G64" s="164"/>
      <c r="H64" s="165"/>
      <c r="I64" s="158"/>
      <c r="J64" s="166"/>
      <c r="K64" s="158"/>
      <c r="M64" s="159" t="s">
        <v>754</v>
      </c>
      <c r="O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67" t="str">
        <f>C63</f>
        <v>2,10*(36,70+20,40+28,95+3,10+3,05+12,10+6,85+3,30+17,65)*1,08</v>
      </c>
      <c r="BE64" s="145"/>
      <c r="BF64" s="145"/>
      <c r="BG64" s="145"/>
      <c r="BH64" s="145"/>
      <c r="BI64" s="145"/>
    </row>
    <row r="65" spans="1:104" ht="22.5">
      <c r="A65" s="156"/>
      <c r="B65" s="157"/>
      <c r="C65" s="160" t="s">
        <v>755</v>
      </c>
      <c r="D65" s="161"/>
      <c r="E65" s="162">
        <v>264.64049999999997</v>
      </c>
      <c r="F65" s="163"/>
      <c r="G65" s="164"/>
      <c r="H65" s="165"/>
      <c r="I65" s="158"/>
      <c r="J65" s="166"/>
      <c r="K65" s="158"/>
      <c r="M65" s="159" t="s">
        <v>755</v>
      </c>
      <c r="O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67" t="str">
        <f>C64</f>
        <v>(5,00*1,80+2,00*(3,00+8,00+27,00+3,00)+2,20*92,00+2,50*9,90)*1,08</v>
      </c>
      <c r="BE65" s="145"/>
      <c r="BF65" s="145"/>
      <c r="BG65" s="145"/>
      <c r="BH65" s="145"/>
      <c r="BI65" s="145"/>
    </row>
    <row r="66" spans="1:104" ht="25.5">
      <c r="A66" s="156"/>
      <c r="B66" s="157"/>
      <c r="C66" s="160" t="s">
        <v>756</v>
      </c>
      <c r="D66" s="161"/>
      <c r="E66" s="162">
        <v>44.954999999999998</v>
      </c>
      <c r="F66" s="163"/>
      <c r="G66" s="164"/>
      <c r="H66" s="165"/>
      <c r="I66" s="158"/>
      <c r="J66" s="166"/>
      <c r="K66" s="158"/>
      <c r="M66" s="159" t="s">
        <v>756</v>
      </c>
      <c r="O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67" t="str">
        <f>C65</f>
        <v>(4,55*5,00+5,00*3,50+5,00*3,00+2,25*(25,50+6,55+3,85+6,60+41,85))*1,08</v>
      </c>
      <c r="BE66" s="145"/>
      <c r="BF66" s="145"/>
      <c r="BG66" s="145"/>
      <c r="BH66" s="145"/>
      <c r="BI66" s="145"/>
    </row>
    <row r="67" spans="1:104">
      <c r="A67" s="156"/>
      <c r="B67" s="157"/>
      <c r="C67" s="160" t="s">
        <v>757</v>
      </c>
      <c r="D67" s="161"/>
      <c r="E67" s="162">
        <v>-43.437600000000003</v>
      </c>
      <c r="F67" s="163"/>
      <c r="G67" s="164"/>
      <c r="H67" s="165"/>
      <c r="I67" s="158"/>
      <c r="J67" s="166"/>
      <c r="K67" s="158"/>
      <c r="M67" s="159" t="s">
        <v>757</v>
      </c>
      <c r="O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67" t="str">
        <f>C66</f>
        <v>2,25*(5,15+4,80+3,75+4,80)*1,08</v>
      </c>
      <c r="BE67" s="145"/>
      <c r="BF67" s="145"/>
      <c r="BG67" s="145"/>
      <c r="BH67" s="145"/>
      <c r="BI67" s="145"/>
    </row>
    <row r="68" spans="1:104" ht="22.5">
      <c r="A68" s="146">
        <v>15</v>
      </c>
      <c r="B68" s="147" t="s">
        <v>758</v>
      </c>
      <c r="C68" s="148" t="s">
        <v>759</v>
      </c>
      <c r="D68" s="149" t="s">
        <v>49</v>
      </c>
      <c r="E68" s="150">
        <v>38.361600000000003</v>
      </c>
      <c r="F68" s="151">
        <v>0</v>
      </c>
      <c r="G68" s="152">
        <f>E68*F68</f>
        <v>0</v>
      </c>
      <c r="H68" s="153">
        <v>0.13600000000000001</v>
      </c>
      <c r="I68" s="154">
        <f>E68*H68</f>
        <v>5.2171776000000012</v>
      </c>
      <c r="J68" s="153"/>
      <c r="K68" s="154">
        <f>E68*J68</f>
        <v>0</v>
      </c>
      <c r="O68" s="145"/>
      <c r="Z68" s="145"/>
      <c r="AA68" s="145">
        <v>3</v>
      </c>
      <c r="AB68" s="145">
        <v>1</v>
      </c>
      <c r="AC68" s="145">
        <v>592453041</v>
      </c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55">
        <f>G68</f>
        <v>0</v>
      </c>
      <c r="BA68" s="145"/>
      <c r="BB68" s="145"/>
      <c r="BC68" s="145"/>
      <c r="BD68" s="145"/>
      <c r="BE68" s="145"/>
      <c r="BF68" s="145"/>
      <c r="BG68" s="145"/>
      <c r="BH68" s="145"/>
      <c r="BI68" s="145"/>
      <c r="CA68" s="145">
        <v>3</v>
      </c>
      <c r="CB68" s="145">
        <v>1</v>
      </c>
      <c r="CZ68" s="108">
        <v>1</v>
      </c>
    </row>
    <row r="69" spans="1:104">
      <c r="A69" s="156"/>
      <c r="B69" s="157"/>
      <c r="C69" s="160" t="s">
        <v>760</v>
      </c>
      <c r="D69" s="161"/>
      <c r="E69" s="162">
        <v>0</v>
      </c>
      <c r="F69" s="163"/>
      <c r="G69" s="164"/>
      <c r="H69" s="165"/>
      <c r="I69" s="158"/>
      <c r="J69" s="166"/>
      <c r="K69" s="158"/>
      <c r="M69" s="159" t="s">
        <v>760</v>
      </c>
      <c r="O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67" t="str">
        <f>C68</f>
        <v>Dlažba betonová červená  pro nevidomé 20x16,5x6</v>
      </c>
      <c r="BE69" s="145"/>
      <c r="BF69" s="145"/>
      <c r="BG69" s="145"/>
      <c r="BH69" s="145"/>
      <c r="BI69" s="145"/>
    </row>
    <row r="70" spans="1:104">
      <c r="A70" s="156"/>
      <c r="B70" s="157"/>
      <c r="C70" s="160" t="s">
        <v>761</v>
      </c>
      <c r="D70" s="161"/>
      <c r="E70" s="162">
        <v>2.8727999999999998</v>
      </c>
      <c r="F70" s="163"/>
      <c r="G70" s="164"/>
      <c r="H70" s="165"/>
      <c r="I70" s="158"/>
      <c r="J70" s="166"/>
      <c r="K70" s="158"/>
      <c r="M70" s="159" t="s">
        <v>761</v>
      </c>
      <c r="O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67" t="str">
        <f>C69</f>
        <v>Hodnota:38,3616</v>
      </c>
      <c r="BE70" s="145"/>
      <c r="BF70" s="145"/>
      <c r="BG70" s="145"/>
      <c r="BH70" s="145"/>
      <c r="BI70" s="145"/>
    </row>
    <row r="71" spans="1:104" ht="22.5">
      <c r="A71" s="156"/>
      <c r="B71" s="157"/>
      <c r="C71" s="160" t="s">
        <v>762</v>
      </c>
      <c r="D71" s="161"/>
      <c r="E71" s="162">
        <v>15.875999999999999</v>
      </c>
      <c r="F71" s="163"/>
      <c r="G71" s="164"/>
      <c r="H71" s="165"/>
      <c r="I71" s="158"/>
      <c r="J71" s="166"/>
      <c r="K71" s="158"/>
      <c r="M71" s="159" t="s">
        <v>762</v>
      </c>
      <c r="O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67" t="str">
        <f>C70</f>
        <v>;(0,40*(3,50+3,15))*1,08</v>
      </c>
      <c r="BE71" s="145"/>
      <c r="BF71" s="145"/>
      <c r="BG71" s="145"/>
      <c r="BH71" s="145"/>
      <c r="BI71" s="145"/>
    </row>
    <row r="72" spans="1:104" ht="25.5">
      <c r="A72" s="156"/>
      <c r="B72" s="157"/>
      <c r="C72" s="160" t="s">
        <v>763</v>
      </c>
      <c r="D72" s="161"/>
      <c r="E72" s="162">
        <v>14.169600000000001</v>
      </c>
      <c r="F72" s="163"/>
      <c r="G72" s="164"/>
      <c r="H72" s="165"/>
      <c r="I72" s="158"/>
      <c r="J72" s="166"/>
      <c r="K72" s="158"/>
      <c r="M72" s="159" t="s">
        <v>763</v>
      </c>
      <c r="O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67" t="str">
        <f>C71</f>
        <v>;(4,00*0,40*2+0,50*1,50*2+3,00*0,40+7,00*0,40+5,00*0,40*2+5,00*0,40)*1,08</v>
      </c>
      <c r="BE72" s="145"/>
      <c r="BF72" s="145"/>
      <c r="BG72" s="145"/>
      <c r="BH72" s="145"/>
      <c r="BI72" s="145"/>
    </row>
    <row r="73" spans="1:104" ht="25.5">
      <c r="A73" s="156"/>
      <c r="B73" s="157"/>
      <c r="C73" s="160" t="s">
        <v>764</v>
      </c>
      <c r="D73" s="161"/>
      <c r="E73" s="162">
        <v>5.4432</v>
      </c>
      <c r="F73" s="163"/>
      <c r="G73" s="164"/>
      <c r="H73" s="165"/>
      <c r="I73" s="158"/>
      <c r="J73" s="166"/>
      <c r="K73" s="158"/>
      <c r="M73" s="159" t="s">
        <v>764</v>
      </c>
      <c r="O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67" t="str">
        <f>C72</f>
        <v>;(3,30*0,80+0,40*(1,70+0,90)+5,00*0,40*2+3,00*0,80+5,00*0,40+1,30*0,80)*1,08</v>
      </c>
      <c r="BE73" s="145"/>
      <c r="BF73" s="145"/>
      <c r="BG73" s="145"/>
      <c r="BH73" s="145"/>
      <c r="BI73" s="145"/>
    </row>
    <row r="74" spans="1:104">
      <c r="A74" s="168" t="s">
        <v>50</v>
      </c>
      <c r="B74" s="169" t="s">
        <v>749</v>
      </c>
      <c r="C74" s="170" t="s">
        <v>750</v>
      </c>
      <c r="D74" s="171"/>
      <c r="E74" s="172"/>
      <c r="F74" s="172"/>
      <c r="G74" s="173">
        <f>SUM(G61:G73)</f>
        <v>0</v>
      </c>
      <c r="H74" s="174"/>
      <c r="I74" s="173">
        <f>SUM(I61:I73)</f>
        <v>107.9751627</v>
      </c>
      <c r="J74" s="175"/>
      <c r="K74" s="173">
        <f>SUM(K61:K73)</f>
        <v>0</v>
      </c>
      <c r="O74" s="145"/>
      <c r="X74" s="176">
        <f>K74</f>
        <v>0</v>
      </c>
      <c r="Y74" s="176">
        <f>I74</f>
        <v>107.9751627</v>
      </c>
      <c r="Z74" s="155">
        <f>G74</f>
        <v>0</v>
      </c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77"/>
      <c r="BB74" s="177"/>
      <c r="BC74" s="177"/>
      <c r="BD74" s="177"/>
      <c r="BE74" s="177"/>
      <c r="BF74" s="177"/>
      <c r="BG74" s="145"/>
      <c r="BH74" s="145"/>
      <c r="BI74" s="145"/>
    </row>
    <row r="75" spans="1:104" ht="14.25" customHeight="1">
      <c r="A75" s="135" t="s">
        <v>46</v>
      </c>
      <c r="B75" s="136" t="s">
        <v>644</v>
      </c>
      <c r="C75" s="137" t="s">
        <v>645</v>
      </c>
      <c r="D75" s="138"/>
      <c r="E75" s="139"/>
      <c r="F75" s="139"/>
      <c r="G75" s="140"/>
      <c r="H75" s="141"/>
      <c r="I75" s="142"/>
      <c r="J75" s="143"/>
      <c r="K75" s="144"/>
      <c r="O75" s="145"/>
    </row>
    <row r="76" spans="1:104" ht="22.5">
      <c r="A76" s="146">
        <v>16</v>
      </c>
      <c r="B76" s="147" t="s">
        <v>646</v>
      </c>
      <c r="C76" s="148" t="s">
        <v>765</v>
      </c>
      <c r="D76" s="149" t="s">
        <v>356</v>
      </c>
      <c r="E76" s="150">
        <v>3</v>
      </c>
      <c r="F76" s="151">
        <v>0</v>
      </c>
      <c r="G76" s="152">
        <f>E76*F76</f>
        <v>0</v>
      </c>
      <c r="H76" s="153">
        <v>0.24590000000000001</v>
      </c>
      <c r="I76" s="154">
        <f>E76*H76</f>
        <v>0.73770000000000002</v>
      </c>
      <c r="J76" s="153">
        <v>0</v>
      </c>
      <c r="K76" s="154">
        <f>E76*J76</f>
        <v>0</v>
      </c>
      <c r="O76" s="145"/>
      <c r="Z76" s="145"/>
      <c r="AA76" s="145">
        <v>1</v>
      </c>
      <c r="AB76" s="145">
        <v>1</v>
      </c>
      <c r="AC76" s="145">
        <v>1</v>
      </c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55">
        <f>G76</f>
        <v>0</v>
      </c>
      <c r="BA76" s="145"/>
      <c r="BB76" s="145"/>
      <c r="BC76" s="145"/>
      <c r="BD76" s="145"/>
      <c r="BE76" s="145"/>
      <c r="BF76" s="145"/>
      <c r="BG76" s="145"/>
      <c r="BH76" s="145"/>
      <c r="BI76" s="145"/>
      <c r="CA76" s="145">
        <v>1</v>
      </c>
      <c r="CB76" s="145">
        <v>1</v>
      </c>
      <c r="CZ76" s="108">
        <v>1</v>
      </c>
    </row>
    <row r="77" spans="1:104">
      <c r="A77" s="146">
        <v>17</v>
      </c>
      <c r="B77" s="147" t="s">
        <v>649</v>
      </c>
      <c r="C77" s="148" t="s">
        <v>650</v>
      </c>
      <c r="D77" s="149" t="s">
        <v>292</v>
      </c>
      <c r="E77" s="150">
        <v>205</v>
      </c>
      <c r="F77" s="151">
        <v>0</v>
      </c>
      <c r="G77" s="152">
        <f>E77*F77</f>
        <v>0</v>
      </c>
      <c r="H77" s="153">
        <v>6.9999999999999994E-5</v>
      </c>
      <c r="I77" s="154">
        <f>E77*H77</f>
        <v>1.4349999999999998E-2</v>
      </c>
      <c r="J77" s="153">
        <v>0</v>
      </c>
      <c r="K77" s="154">
        <f>E77*J77</f>
        <v>0</v>
      </c>
      <c r="O77" s="145"/>
      <c r="Z77" s="145"/>
      <c r="AA77" s="145">
        <v>1</v>
      </c>
      <c r="AB77" s="145">
        <v>1</v>
      </c>
      <c r="AC77" s="145">
        <v>1</v>
      </c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55">
        <f>G77</f>
        <v>0</v>
      </c>
      <c r="BA77" s="145"/>
      <c r="BB77" s="145"/>
      <c r="BC77" s="145"/>
      <c r="BD77" s="145"/>
      <c r="BE77" s="145"/>
      <c r="BF77" s="145"/>
      <c r="BG77" s="145"/>
      <c r="BH77" s="145"/>
      <c r="BI77" s="145"/>
      <c r="CA77" s="145">
        <v>1</v>
      </c>
      <c r="CB77" s="145">
        <v>1</v>
      </c>
      <c r="CZ77" s="108">
        <v>1</v>
      </c>
    </row>
    <row r="78" spans="1:104">
      <c r="A78" s="156"/>
      <c r="B78" s="157"/>
      <c r="C78" s="160" t="s">
        <v>766</v>
      </c>
      <c r="D78" s="161"/>
      <c r="E78" s="162">
        <v>205</v>
      </c>
      <c r="F78" s="163"/>
      <c r="G78" s="164"/>
      <c r="H78" s="165"/>
      <c r="I78" s="158"/>
      <c r="J78" s="166"/>
      <c r="K78" s="158"/>
      <c r="M78" s="159" t="s">
        <v>766</v>
      </c>
      <c r="O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67" t="str">
        <f>C77</f>
        <v xml:space="preserve">Souvislá čára -125mm bílá barva </v>
      </c>
      <c r="BE78" s="145"/>
      <c r="BF78" s="145"/>
      <c r="BG78" s="145"/>
      <c r="BH78" s="145"/>
      <c r="BI78" s="145"/>
    </row>
    <row r="79" spans="1:104">
      <c r="A79" s="146">
        <v>18</v>
      </c>
      <c r="B79" s="147" t="s">
        <v>767</v>
      </c>
      <c r="C79" s="148" t="s">
        <v>768</v>
      </c>
      <c r="D79" s="149" t="s">
        <v>295</v>
      </c>
      <c r="E79" s="150">
        <v>4</v>
      </c>
      <c r="F79" s="151">
        <v>0</v>
      </c>
      <c r="G79" s="152">
        <f>E79*F79</f>
        <v>0</v>
      </c>
      <c r="H79" s="153">
        <v>8.4999999999999995E-4</v>
      </c>
      <c r="I79" s="154">
        <f>E79*H79</f>
        <v>3.3999999999999998E-3</v>
      </c>
      <c r="J79" s="153">
        <v>0</v>
      </c>
      <c r="K79" s="154">
        <f>E79*J79</f>
        <v>0</v>
      </c>
      <c r="O79" s="145"/>
      <c r="Z79" s="145"/>
      <c r="AA79" s="145">
        <v>1</v>
      </c>
      <c r="AB79" s="145">
        <v>1</v>
      </c>
      <c r="AC79" s="145">
        <v>1</v>
      </c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55">
        <f>G79</f>
        <v>0</v>
      </c>
      <c r="BA79" s="145"/>
      <c r="BB79" s="145"/>
      <c r="BC79" s="145"/>
      <c r="BD79" s="145"/>
      <c r="BE79" s="145"/>
      <c r="BF79" s="145"/>
      <c r="BG79" s="145"/>
      <c r="BH79" s="145"/>
      <c r="BI79" s="145"/>
      <c r="CA79" s="145">
        <v>1</v>
      </c>
      <c r="CB79" s="145">
        <v>1</v>
      </c>
      <c r="CZ79" s="108">
        <v>1</v>
      </c>
    </row>
    <row r="80" spans="1:104">
      <c r="A80" s="146">
        <v>19</v>
      </c>
      <c r="B80" s="147" t="s">
        <v>769</v>
      </c>
      <c r="C80" s="148" t="s">
        <v>770</v>
      </c>
      <c r="D80" s="149" t="s">
        <v>49</v>
      </c>
      <c r="E80" s="150">
        <v>12</v>
      </c>
      <c r="F80" s="151">
        <v>0</v>
      </c>
      <c r="G80" s="152">
        <f>E80*F80</f>
        <v>0</v>
      </c>
      <c r="H80" s="153">
        <v>1.1999999999999999E-3</v>
      </c>
      <c r="I80" s="154">
        <f>E80*H80</f>
        <v>1.44E-2</v>
      </c>
      <c r="J80" s="153">
        <v>0</v>
      </c>
      <c r="K80" s="154">
        <f>E80*J80</f>
        <v>0</v>
      </c>
      <c r="O80" s="145"/>
      <c r="Z80" s="145"/>
      <c r="AA80" s="145">
        <v>1</v>
      </c>
      <c r="AB80" s="145">
        <v>1</v>
      </c>
      <c r="AC80" s="145">
        <v>1</v>
      </c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55">
        <f>G80</f>
        <v>0</v>
      </c>
      <c r="BA80" s="145"/>
      <c r="BB80" s="145"/>
      <c r="BC80" s="145"/>
      <c r="BD80" s="145"/>
      <c r="BE80" s="145"/>
      <c r="BF80" s="145"/>
      <c r="BG80" s="145"/>
      <c r="BH80" s="145"/>
      <c r="BI80" s="145"/>
      <c r="CA80" s="145">
        <v>1</v>
      </c>
      <c r="CB80" s="145">
        <v>1</v>
      </c>
      <c r="CZ80" s="108">
        <v>1</v>
      </c>
    </row>
    <row r="81" spans="1:104">
      <c r="A81" s="156"/>
      <c r="B81" s="157"/>
      <c r="C81" s="160" t="s">
        <v>771</v>
      </c>
      <c r="D81" s="161"/>
      <c r="E81" s="162">
        <v>12</v>
      </c>
      <c r="F81" s="163"/>
      <c r="G81" s="164"/>
      <c r="H81" s="165"/>
      <c r="I81" s="158"/>
      <c r="J81" s="166"/>
      <c r="K81" s="158"/>
      <c r="M81" s="159" t="s">
        <v>771</v>
      </c>
      <c r="O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67" t="str">
        <f>C80</f>
        <v>červený nátěr asfalt zona</v>
      </c>
      <c r="BE81" s="145"/>
      <c r="BF81" s="145"/>
      <c r="BG81" s="145"/>
      <c r="BH81" s="145"/>
      <c r="BI81" s="145"/>
    </row>
    <row r="82" spans="1:104">
      <c r="A82" s="146">
        <v>20</v>
      </c>
      <c r="B82" s="147" t="s">
        <v>657</v>
      </c>
      <c r="C82" s="148" t="s">
        <v>658</v>
      </c>
      <c r="D82" s="149" t="s">
        <v>292</v>
      </c>
      <c r="E82" s="150">
        <v>205</v>
      </c>
      <c r="F82" s="151">
        <v>0</v>
      </c>
      <c r="G82" s="152">
        <f>E82*F82</f>
        <v>0</v>
      </c>
      <c r="H82" s="153">
        <v>0</v>
      </c>
      <c r="I82" s="154">
        <f>E82*H82</f>
        <v>0</v>
      </c>
      <c r="J82" s="153">
        <v>0</v>
      </c>
      <c r="K82" s="154">
        <f>E82*J82</f>
        <v>0</v>
      </c>
      <c r="O82" s="145"/>
      <c r="Z82" s="145"/>
      <c r="AA82" s="145">
        <v>1</v>
      </c>
      <c r="AB82" s="145">
        <v>1</v>
      </c>
      <c r="AC82" s="145">
        <v>1</v>
      </c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55">
        <f>G82</f>
        <v>0</v>
      </c>
      <c r="BA82" s="145"/>
      <c r="BB82" s="145"/>
      <c r="BC82" s="145"/>
      <c r="BD82" s="145"/>
      <c r="BE82" s="145"/>
      <c r="BF82" s="145"/>
      <c r="BG82" s="145"/>
      <c r="BH82" s="145"/>
      <c r="BI82" s="145"/>
      <c r="CA82" s="145">
        <v>1</v>
      </c>
      <c r="CB82" s="145">
        <v>1</v>
      </c>
      <c r="CZ82" s="108">
        <v>1</v>
      </c>
    </row>
    <row r="83" spans="1:104">
      <c r="A83" s="156"/>
      <c r="B83" s="157"/>
      <c r="C83" s="160" t="s">
        <v>766</v>
      </c>
      <c r="D83" s="161"/>
      <c r="E83" s="162">
        <v>205</v>
      </c>
      <c r="F83" s="163"/>
      <c r="G83" s="164"/>
      <c r="H83" s="165"/>
      <c r="I83" s="158"/>
      <c r="J83" s="166"/>
      <c r="K83" s="158"/>
      <c r="M83" s="159" t="s">
        <v>766</v>
      </c>
      <c r="O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67" t="str">
        <f>C82</f>
        <v xml:space="preserve">Předznačení VDZ liniové </v>
      </c>
      <c r="BE83" s="145"/>
      <c r="BF83" s="145"/>
      <c r="BG83" s="145"/>
      <c r="BH83" s="145"/>
      <c r="BI83" s="145"/>
    </row>
    <row r="84" spans="1:104">
      <c r="A84" s="146">
        <v>21</v>
      </c>
      <c r="B84" s="147" t="s">
        <v>674</v>
      </c>
      <c r="C84" s="148" t="s">
        <v>675</v>
      </c>
      <c r="D84" s="149" t="s">
        <v>54</v>
      </c>
      <c r="E84" s="150">
        <v>2.8913000000000002</v>
      </c>
      <c r="F84" s="151">
        <v>0</v>
      </c>
      <c r="G84" s="152">
        <f>E84*F84</f>
        <v>0</v>
      </c>
      <c r="H84" s="153">
        <v>2.3785500000000002</v>
      </c>
      <c r="I84" s="154">
        <f>E84*H84</f>
        <v>6.8771016150000008</v>
      </c>
      <c r="J84" s="153">
        <v>0</v>
      </c>
      <c r="K84" s="154">
        <f>E84*J84</f>
        <v>0</v>
      </c>
      <c r="O84" s="145"/>
      <c r="Z84" s="145"/>
      <c r="AA84" s="145">
        <v>1</v>
      </c>
      <c r="AB84" s="145">
        <v>1</v>
      </c>
      <c r="AC84" s="145">
        <v>1</v>
      </c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55">
        <f>G84</f>
        <v>0</v>
      </c>
      <c r="BA84" s="145"/>
      <c r="BB84" s="145"/>
      <c r="BC84" s="145"/>
      <c r="BD84" s="145"/>
      <c r="BE84" s="145"/>
      <c r="BF84" s="145"/>
      <c r="BG84" s="145"/>
      <c r="BH84" s="145"/>
      <c r="BI84" s="145"/>
      <c r="CA84" s="145">
        <v>1</v>
      </c>
      <c r="CB84" s="145">
        <v>1</v>
      </c>
      <c r="CZ84" s="108">
        <v>1</v>
      </c>
    </row>
    <row r="85" spans="1:104">
      <c r="A85" s="156"/>
      <c r="B85" s="157"/>
      <c r="C85" s="160" t="s">
        <v>772</v>
      </c>
      <c r="D85" s="161"/>
      <c r="E85" s="162">
        <v>2.8913000000000002</v>
      </c>
      <c r="F85" s="163"/>
      <c r="G85" s="164"/>
      <c r="H85" s="165"/>
      <c r="I85" s="158"/>
      <c r="J85" s="166"/>
      <c r="K85" s="158"/>
      <c r="M85" s="159" t="s">
        <v>772</v>
      </c>
      <c r="O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67" t="str">
        <f>C84</f>
        <v xml:space="preserve">Lože pod obrubníky nebo obruby dlažeb z B 12,5 </v>
      </c>
      <c r="BE85" s="145"/>
      <c r="BF85" s="145"/>
      <c r="BG85" s="145"/>
      <c r="BH85" s="145"/>
      <c r="BI85" s="145"/>
    </row>
    <row r="86" spans="1:104">
      <c r="A86" s="168" t="s">
        <v>50</v>
      </c>
      <c r="B86" s="169" t="s">
        <v>644</v>
      </c>
      <c r="C86" s="170" t="s">
        <v>645</v>
      </c>
      <c r="D86" s="171"/>
      <c r="E86" s="172"/>
      <c r="F86" s="172"/>
      <c r="G86" s="173">
        <f>SUM(G75:G85)</f>
        <v>0</v>
      </c>
      <c r="H86" s="174"/>
      <c r="I86" s="173">
        <f>SUM(I75:I85)</f>
        <v>7.6469516150000008</v>
      </c>
      <c r="J86" s="175"/>
      <c r="K86" s="173">
        <f>SUM(K75:K85)</f>
        <v>0</v>
      </c>
      <c r="O86" s="145"/>
      <c r="X86" s="176">
        <f>K86</f>
        <v>0</v>
      </c>
      <c r="Y86" s="176">
        <f>I86</f>
        <v>7.6469516150000008</v>
      </c>
      <c r="Z86" s="155">
        <f>G86</f>
        <v>0</v>
      </c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77"/>
      <c r="BB86" s="177"/>
      <c r="BC86" s="177"/>
      <c r="BD86" s="177"/>
      <c r="BE86" s="177"/>
      <c r="BF86" s="177"/>
      <c r="BG86" s="145"/>
      <c r="BH86" s="145"/>
      <c r="BI86" s="145"/>
    </row>
    <row r="87" spans="1:104" ht="14.25" customHeight="1">
      <c r="A87" s="135" t="s">
        <v>46</v>
      </c>
      <c r="B87" s="136" t="s">
        <v>397</v>
      </c>
      <c r="C87" s="137" t="s">
        <v>398</v>
      </c>
      <c r="D87" s="138"/>
      <c r="E87" s="139"/>
      <c r="F87" s="139"/>
      <c r="G87" s="140"/>
      <c r="H87" s="141"/>
      <c r="I87" s="142"/>
      <c r="J87" s="143"/>
      <c r="K87" s="144"/>
      <c r="O87" s="145"/>
    </row>
    <row r="88" spans="1:104" ht="22.5">
      <c r="A88" s="146">
        <v>22</v>
      </c>
      <c r="B88" s="147" t="s">
        <v>773</v>
      </c>
      <c r="C88" s="148" t="s">
        <v>774</v>
      </c>
      <c r="D88" s="149" t="s">
        <v>332</v>
      </c>
      <c r="E88" s="150">
        <v>1201.6460730650001</v>
      </c>
      <c r="F88" s="151">
        <v>0</v>
      </c>
      <c r="G88" s="152">
        <f>E88*F88</f>
        <v>0</v>
      </c>
      <c r="H88" s="153">
        <v>0</v>
      </c>
      <c r="I88" s="154">
        <f>E88*H88</f>
        <v>0</v>
      </c>
      <c r="J88" s="153"/>
      <c r="K88" s="154">
        <f>E88*J88</f>
        <v>0</v>
      </c>
      <c r="O88" s="145"/>
      <c r="Z88" s="145"/>
      <c r="AA88" s="145">
        <v>7</v>
      </c>
      <c r="AB88" s="145">
        <v>1</v>
      </c>
      <c r="AC88" s="145">
        <v>2</v>
      </c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55">
        <f>G88</f>
        <v>0</v>
      </c>
      <c r="BA88" s="145"/>
      <c r="BB88" s="145"/>
      <c r="BC88" s="145"/>
      <c r="BD88" s="145"/>
      <c r="BE88" s="145"/>
      <c r="BF88" s="145"/>
      <c r="BG88" s="145"/>
      <c r="BH88" s="145"/>
      <c r="BI88" s="145"/>
      <c r="CA88" s="145">
        <v>7</v>
      </c>
      <c r="CB88" s="145">
        <v>1</v>
      </c>
      <c r="CZ88" s="108">
        <v>1</v>
      </c>
    </row>
    <row r="89" spans="1:104">
      <c r="A89" s="168" t="s">
        <v>50</v>
      </c>
      <c r="B89" s="169" t="s">
        <v>397</v>
      </c>
      <c r="C89" s="170" t="s">
        <v>398</v>
      </c>
      <c r="D89" s="171"/>
      <c r="E89" s="172"/>
      <c r="F89" s="172"/>
      <c r="G89" s="173">
        <f>SUM(G87:G88)</f>
        <v>0</v>
      </c>
      <c r="H89" s="174"/>
      <c r="I89" s="173">
        <f>SUM(I87:I88)</f>
        <v>0</v>
      </c>
      <c r="J89" s="175"/>
      <c r="K89" s="173">
        <f>SUM(K87:K88)</f>
        <v>0</v>
      </c>
      <c r="O89" s="145"/>
      <c r="X89" s="176">
        <f>K89</f>
        <v>0</v>
      </c>
      <c r="Y89" s="176">
        <f>I89</f>
        <v>0</v>
      </c>
      <c r="Z89" s="155">
        <f>G89</f>
        <v>0</v>
      </c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77"/>
      <c r="BB89" s="177"/>
      <c r="BC89" s="177"/>
      <c r="BD89" s="177"/>
      <c r="BE89" s="177"/>
      <c r="BF89" s="177"/>
      <c r="BG89" s="145"/>
      <c r="BH89" s="145"/>
      <c r="BI89" s="145"/>
    </row>
    <row r="90" spans="1:104" ht="14.25" customHeight="1">
      <c r="A90" s="135" t="s">
        <v>46</v>
      </c>
      <c r="B90" s="136" t="s">
        <v>775</v>
      </c>
      <c r="C90" s="137" t="s">
        <v>776</v>
      </c>
      <c r="D90" s="138"/>
      <c r="E90" s="139"/>
      <c r="F90" s="139"/>
      <c r="G90" s="140"/>
      <c r="H90" s="141"/>
      <c r="I90" s="142"/>
      <c r="J90" s="143"/>
      <c r="K90" s="144"/>
      <c r="O90" s="145"/>
    </row>
    <row r="91" spans="1:104">
      <c r="A91" s="146">
        <v>23</v>
      </c>
      <c r="B91" s="147" t="s">
        <v>290</v>
      </c>
      <c r="C91" s="148" t="s">
        <v>777</v>
      </c>
      <c r="D91" s="149" t="s">
        <v>292</v>
      </c>
      <c r="E91" s="150">
        <v>191.36</v>
      </c>
      <c r="F91" s="151">
        <v>0</v>
      </c>
      <c r="G91" s="152">
        <f>E91*F91</f>
        <v>0</v>
      </c>
      <c r="H91" s="153">
        <v>0</v>
      </c>
      <c r="I91" s="154">
        <f>E91*H91</f>
        <v>0</v>
      </c>
      <c r="J91" s="153"/>
      <c r="K91" s="154">
        <f>E91*J91</f>
        <v>0</v>
      </c>
      <c r="O91" s="145"/>
      <c r="Z91" s="145"/>
      <c r="AA91" s="145">
        <v>12</v>
      </c>
      <c r="AB91" s="145">
        <v>0</v>
      </c>
      <c r="AC91" s="145">
        <v>37</v>
      </c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55">
        <f>G91</f>
        <v>0</v>
      </c>
      <c r="BA91" s="145"/>
      <c r="BB91" s="145"/>
      <c r="BC91" s="145"/>
      <c r="BD91" s="145"/>
      <c r="BE91" s="145"/>
      <c r="BF91" s="145"/>
      <c r="BG91" s="145"/>
      <c r="BH91" s="145"/>
      <c r="BI91" s="145"/>
      <c r="CA91" s="145">
        <v>12</v>
      </c>
      <c r="CB91" s="145">
        <v>0</v>
      </c>
      <c r="CZ91" s="108">
        <v>4</v>
      </c>
    </row>
    <row r="92" spans="1:104">
      <c r="A92" s="156"/>
      <c r="B92" s="157"/>
      <c r="C92" s="160" t="s">
        <v>778</v>
      </c>
      <c r="D92" s="161"/>
      <c r="E92" s="162">
        <v>191.36</v>
      </c>
      <c r="F92" s="163"/>
      <c r="G92" s="164"/>
      <c r="H92" s="165"/>
      <c r="I92" s="158"/>
      <c r="J92" s="166"/>
      <c r="K92" s="158"/>
      <c r="M92" s="159" t="s">
        <v>778</v>
      </c>
      <c r="O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67" t="str">
        <f>C91</f>
        <v xml:space="preserve">kabelový žlab 50/20/20+ rošt </v>
      </c>
      <c r="BE92" s="145"/>
      <c r="BF92" s="145"/>
      <c r="BG92" s="145"/>
      <c r="BH92" s="145"/>
      <c r="BI92" s="145"/>
    </row>
    <row r="93" spans="1:104">
      <c r="A93" s="168" t="s">
        <v>50</v>
      </c>
      <c r="B93" s="169" t="s">
        <v>775</v>
      </c>
      <c r="C93" s="170" t="s">
        <v>776</v>
      </c>
      <c r="D93" s="171"/>
      <c r="E93" s="172"/>
      <c r="F93" s="172"/>
      <c r="G93" s="173">
        <f>SUM(G90:G92)</f>
        <v>0</v>
      </c>
      <c r="H93" s="174"/>
      <c r="I93" s="173">
        <f>SUM(I90:I92)</f>
        <v>0</v>
      </c>
      <c r="J93" s="175"/>
      <c r="K93" s="173">
        <f>SUM(K90:K92)</f>
        <v>0</v>
      </c>
      <c r="O93" s="145"/>
      <c r="X93" s="176">
        <f>K93</f>
        <v>0</v>
      </c>
      <c r="Y93" s="176">
        <f>I93</f>
        <v>0</v>
      </c>
      <c r="Z93" s="155">
        <f>G93</f>
        <v>0</v>
      </c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77"/>
      <c r="BB93" s="177"/>
      <c r="BC93" s="177"/>
      <c r="BD93" s="177"/>
      <c r="BE93" s="177"/>
      <c r="BF93" s="177"/>
      <c r="BG93" s="145"/>
      <c r="BH93" s="145"/>
      <c r="BI93" s="145"/>
    </row>
    <row r="94" spans="1:104" ht="14.25" customHeight="1">
      <c r="A94" s="135" t="s">
        <v>46</v>
      </c>
      <c r="B94" s="136" t="s">
        <v>302</v>
      </c>
      <c r="C94" s="137" t="s">
        <v>303</v>
      </c>
      <c r="D94" s="138"/>
      <c r="E94" s="139"/>
      <c r="F94" s="139"/>
      <c r="G94" s="140"/>
      <c r="H94" s="141"/>
      <c r="I94" s="142"/>
      <c r="J94" s="143"/>
      <c r="K94" s="144"/>
      <c r="O94" s="145"/>
    </row>
    <row r="95" spans="1:104" ht="13.5" customHeight="1">
      <c r="A95" s="146" t="s">
        <v>304</v>
      </c>
      <c r="B95" s="147" t="s">
        <v>302</v>
      </c>
      <c r="C95" s="148" t="s">
        <v>401</v>
      </c>
      <c r="D95" s="149" t="s">
        <v>302</v>
      </c>
      <c r="E95" s="150">
        <v>1</v>
      </c>
      <c r="F95" s="151"/>
      <c r="G95" s="152">
        <f>E95*F95</f>
        <v>0</v>
      </c>
      <c r="H95" s="153"/>
      <c r="I95" s="154">
        <f>E95*H95</f>
        <v>0</v>
      </c>
      <c r="J95" s="153"/>
      <c r="K95" s="154">
        <f>E95*J95</f>
        <v>0</v>
      </c>
      <c r="O95" s="145"/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55">
        <f>G95</f>
        <v>0</v>
      </c>
      <c r="BA95" s="145"/>
      <c r="BB95" s="145"/>
      <c r="BC95" s="145"/>
      <c r="BD95" s="145"/>
      <c r="BE95" s="145"/>
      <c r="BF95" s="145"/>
      <c r="BG95" s="145"/>
      <c r="BH95" s="145"/>
      <c r="BI95" s="145"/>
      <c r="CA95" s="145"/>
      <c r="CB95" s="145"/>
    </row>
    <row r="96" spans="1:104" ht="13.5" customHeight="1">
      <c r="A96" s="146" t="s">
        <v>306</v>
      </c>
      <c r="B96" s="147" t="s">
        <v>302</v>
      </c>
      <c r="C96" s="148" t="s">
        <v>779</v>
      </c>
      <c r="D96" s="149" t="s">
        <v>302</v>
      </c>
      <c r="E96" s="150">
        <v>1</v>
      </c>
      <c r="F96" s="151"/>
      <c r="G96" s="152">
        <f>E96*F96</f>
        <v>0</v>
      </c>
      <c r="H96" s="153"/>
      <c r="I96" s="154">
        <f>E96*H96</f>
        <v>0</v>
      </c>
      <c r="J96" s="153"/>
      <c r="K96" s="154">
        <f>E96*J96</f>
        <v>0</v>
      </c>
      <c r="O96" s="145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55">
        <f>G96</f>
        <v>0</v>
      </c>
      <c r="BA96" s="145"/>
      <c r="BB96" s="145"/>
      <c r="BC96" s="145"/>
      <c r="BD96" s="145"/>
      <c r="BE96" s="145"/>
      <c r="BF96" s="145"/>
      <c r="BG96" s="145"/>
      <c r="BH96" s="145"/>
      <c r="BI96" s="145"/>
      <c r="CA96" s="145"/>
      <c r="CB96" s="145"/>
    </row>
    <row r="97" spans="1:80" ht="13.5" customHeight="1">
      <c r="A97" s="146" t="s">
        <v>308</v>
      </c>
      <c r="B97" s="147" t="s">
        <v>302</v>
      </c>
      <c r="C97" s="148" t="s">
        <v>402</v>
      </c>
      <c r="D97" s="149" t="s">
        <v>302</v>
      </c>
      <c r="E97" s="150">
        <v>1</v>
      </c>
      <c r="F97" s="151"/>
      <c r="G97" s="152">
        <f>E97*F97</f>
        <v>0</v>
      </c>
      <c r="H97" s="153"/>
      <c r="I97" s="154">
        <f>E97*H97</f>
        <v>0</v>
      </c>
      <c r="J97" s="153"/>
      <c r="K97" s="154">
        <f>E97*J97</f>
        <v>0</v>
      </c>
      <c r="O97" s="145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55">
        <f>G97</f>
        <v>0</v>
      </c>
      <c r="BA97" s="145"/>
      <c r="BB97" s="145"/>
      <c r="BC97" s="145"/>
      <c r="BD97" s="145"/>
      <c r="BE97" s="145"/>
      <c r="BF97" s="145"/>
      <c r="BG97" s="145"/>
      <c r="BH97" s="145"/>
      <c r="BI97" s="145"/>
      <c r="CA97" s="145"/>
      <c r="CB97" s="145"/>
    </row>
    <row r="98" spans="1:80" ht="13.5" customHeight="1">
      <c r="A98" s="146" t="s">
        <v>310</v>
      </c>
      <c r="B98" s="147" t="s">
        <v>302</v>
      </c>
      <c r="C98" s="148" t="s">
        <v>311</v>
      </c>
      <c r="D98" s="149" t="s">
        <v>302</v>
      </c>
      <c r="E98" s="150">
        <v>1</v>
      </c>
      <c r="F98" s="151"/>
      <c r="G98" s="152">
        <f>E98*F98</f>
        <v>0</v>
      </c>
      <c r="H98" s="153"/>
      <c r="I98" s="154">
        <f>E98*H98</f>
        <v>0</v>
      </c>
      <c r="J98" s="153"/>
      <c r="K98" s="154">
        <f>E98*J98</f>
        <v>0</v>
      </c>
      <c r="O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55">
        <f>G98</f>
        <v>0</v>
      </c>
      <c r="BA98" s="145"/>
      <c r="BB98" s="145"/>
      <c r="BC98" s="145"/>
      <c r="BD98" s="145"/>
      <c r="BE98" s="145"/>
      <c r="BF98" s="145"/>
      <c r="BG98" s="145"/>
      <c r="BH98" s="145"/>
      <c r="BI98" s="145"/>
      <c r="CA98" s="145"/>
      <c r="CB98" s="145"/>
    </row>
    <row r="99" spans="1:80" ht="13.5" customHeight="1">
      <c r="A99" s="146" t="s">
        <v>312</v>
      </c>
      <c r="B99" s="147" t="s">
        <v>302</v>
      </c>
      <c r="C99" s="148" t="s">
        <v>313</v>
      </c>
      <c r="D99" s="149" t="s">
        <v>302</v>
      </c>
      <c r="E99" s="150">
        <v>1</v>
      </c>
      <c r="F99" s="151"/>
      <c r="G99" s="152">
        <f>E99*F99</f>
        <v>0</v>
      </c>
      <c r="H99" s="153"/>
      <c r="I99" s="154">
        <f>E99*H99</f>
        <v>0</v>
      </c>
      <c r="J99" s="153"/>
      <c r="K99" s="154">
        <f>E99*J99</f>
        <v>0</v>
      </c>
      <c r="O99" s="145"/>
      <c r="Z99" s="145"/>
      <c r="AA99" s="145"/>
      <c r="AB99" s="145"/>
      <c r="AC99" s="145"/>
      <c r="AD99" s="145"/>
      <c r="AE99" s="145"/>
      <c r="AF99" s="145"/>
      <c r="AG99" s="145"/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55">
        <f>G99</f>
        <v>0</v>
      </c>
      <c r="BA99" s="145"/>
      <c r="BB99" s="145"/>
      <c r="BC99" s="145"/>
      <c r="BD99" s="145"/>
      <c r="BE99" s="145"/>
      <c r="BF99" s="145"/>
      <c r="BG99" s="145"/>
      <c r="BH99" s="145"/>
      <c r="BI99" s="145"/>
      <c r="CA99" s="145"/>
      <c r="CB99" s="145"/>
    </row>
    <row r="100" spans="1:80" ht="13.5" customHeight="1">
      <c r="A100" s="146" t="s">
        <v>314</v>
      </c>
      <c r="B100" s="147" t="s">
        <v>302</v>
      </c>
      <c r="C100" s="148" t="s">
        <v>315</v>
      </c>
      <c r="D100" s="149" t="s">
        <v>302</v>
      </c>
      <c r="E100" s="150">
        <v>1</v>
      </c>
      <c r="F100" s="151"/>
      <c r="G100" s="152">
        <f>E100*F100</f>
        <v>0</v>
      </c>
      <c r="H100" s="153"/>
      <c r="I100" s="154">
        <f>E100*H100</f>
        <v>0</v>
      </c>
      <c r="J100" s="153"/>
      <c r="K100" s="154">
        <f>E100*J100</f>
        <v>0</v>
      </c>
      <c r="O100" s="145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55">
        <f>G100</f>
        <v>0</v>
      </c>
      <c r="BA100" s="145"/>
      <c r="BB100" s="145"/>
      <c r="BC100" s="145"/>
      <c r="BD100" s="145"/>
      <c r="BE100" s="145"/>
      <c r="BF100" s="145"/>
      <c r="BG100" s="145"/>
      <c r="BH100" s="145"/>
      <c r="BI100" s="145"/>
      <c r="CA100" s="145"/>
      <c r="CB100" s="145"/>
    </row>
    <row r="101" spans="1:80" ht="13.5" customHeight="1">
      <c r="A101" s="146" t="s">
        <v>316</v>
      </c>
      <c r="B101" s="147" t="s">
        <v>302</v>
      </c>
      <c r="C101" s="148" t="s">
        <v>317</v>
      </c>
      <c r="D101" s="149" t="s">
        <v>302</v>
      </c>
      <c r="E101" s="150">
        <v>1</v>
      </c>
      <c r="F101" s="151"/>
      <c r="G101" s="152">
        <f>E101*F101</f>
        <v>0</v>
      </c>
      <c r="H101" s="153"/>
      <c r="I101" s="154">
        <f>E101*H101</f>
        <v>0</v>
      </c>
      <c r="J101" s="153"/>
      <c r="K101" s="154">
        <f>E101*J101</f>
        <v>0</v>
      </c>
      <c r="O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55">
        <f>G101</f>
        <v>0</v>
      </c>
      <c r="BA101" s="145"/>
      <c r="BB101" s="145"/>
      <c r="BC101" s="145"/>
      <c r="BD101" s="145"/>
      <c r="BE101" s="145"/>
      <c r="BF101" s="145"/>
      <c r="BG101" s="145"/>
      <c r="BH101" s="145"/>
      <c r="BI101" s="145"/>
      <c r="CA101" s="145"/>
      <c r="CB101" s="145"/>
    </row>
    <row r="102" spans="1:80" ht="13.5" customHeight="1">
      <c r="A102" s="146" t="s">
        <v>318</v>
      </c>
      <c r="B102" s="147" t="s">
        <v>302</v>
      </c>
      <c r="C102" s="148" t="s">
        <v>319</v>
      </c>
      <c r="D102" s="149" t="s">
        <v>302</v>
      </c>
      <c r="E102" s="150">
        <v>1</v>
      </c>
      <c r="F102" s="151"/>
      <c r="G102" s="152">
        <f>E102*F102</f>
        <v>0</v>
      </c>
      <c r="H102" s="153"/>
      <c r="I102" s="154">
        <f>E102*H102</f>
        <v>0</v>
      </c>
      <c r="J102" s="153"/>
      <c r="K102" s="154">
        <f>E102*J102</f>
        <v>0</v>
      </c>
      <c r="O102" s="145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55">
        <f>G102</f>
        <v>0</v>
      </c>
      <c r="BA102" s="145"/>
      <c r="BB102" s="145"/>
      <c r="BC102" s="145"/>
      <c r="BD102" s="145"/>
      <c r="BE102" s="145"/>
      <c r="BF102" s="145"/>
      <c r="BG102" s="145"/>
      <c r="BH102" s="145"/>
      <c r="BI102" s="145"/>
      <c r="CA102" s="145"/>
      <c r="CB102" s="145"/>
    </row>
    <row r="103" spans="1:80">
      <c r="A103" s="168" t="s">
        <v>50</v>
      </c>
      <c r="B103" s="169"/>
      <c r="C103" s="170"/>
      <c r="D103" s="171"/>
      <c r="E103" s="172"/>
      <c r="F103" s="172"/>
      <c r="G103" s="173">
        <f>SUM(G94:G102)</f>
        <v>0</v>
      </c>
      <c r="H103" s="174"/>
      <c r="I103" s="173">
        <f>SUM(I94:I102)</f>
        <v>0</v>
      </c>
      <c r="J103" s="175"/>
      <c r="K103" s="173">
        <f>SUM(K94:K102)</f>
        <v>0</v>
      </c>
      <c r="O103" s="145"/>
      <c r="X103" s="176">
        <f>K103</f>
        <v>0</v>
      </c>
      <c r="Y103" s="176">
        <f>I103</f>
        <v>0</v>
      </c>
      <c r="Z103" s="155">
        <f>G103</f>
        <v>0</v>
      </c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77"/>
      <c r="BB103" s="177"/>
      <c r="BC103" s="177"/>
      <c r="BD103" s="177"/>
      <c r="BE103" s="177"/>
      <c r="BF103" s="177"/>
      <c r="BG103" s="145"/>
      <c r="BH103" s="145"/>
      <c r="BI103" s="145"/>
    </row>
    <row r="104" spans="1:80">
      <c r="A104" s="178" t="s">
        <v>29</v>
      </c>
      <c r="B104" s="179" t="s">
        <v>51</v>
      </c>
      <c r="C104" s="180"/>
      <c r="D104" s="181"/>
      <c r="E104" s="182"/>
      <c r="F104" s="182"/>
      <c r="G104" s="183">
        <f>SUM(Z7:Z104)</f>
        <v>0</v>
      </c>
      <c r="H104" s="184"/>
      <c r="I104" s="183">
        <f>SUM(Y7:Y104)</f>
        <v>1201.6460730649999</v>
      </c>
      <c r="J104" s="184"/>
      <c r="K104" s="183">
        <f>SUM(X7:X104)</f>
        <v>0</v>
      </c>
      <c r="O104" s="145"/>
      <c r="BA104" s="185"/>
      <c r="BB104" s="185"/>
      <c r="BC104" s="185"/>
      <c r="BD104" s="185"/>
      <c r="BE104" s="185"/>
      <c r="BF104" s="185"/>
    </row>
    <row r="105" spans="1:80">
      <c r="E105" s="108"/>
    </row>
    <row r="106" spans="1:80">
      <c r="A106" s="186" t="s">
        <v>31</v>
      </c>
      <c r="E106" s="108"/>
    </row>
    <row r="107" spans="1:80" ht="117.75" customHeight="1">
      <c r="A107" s="187"/>
      <c r="B107" s="188"/>
      <c r="C107" s="188"/>
      <c r="D107" s="188"/>
      <c r="E107" s="188"/>
      <c r="F107" s="188"/>
      <c r="G107" s="189"/>
    </row>
    <row r="108" spans="1:80">
      <c r="E108" s="108"/>
    </row>
    <row r="109" spans="1:80">
      <c r="E109" s="108"/>
    </row>
    <row r="110" spans="1:80">
      <c r="E110" s="108"/>
    </row>
    <row r="111" spans="1:80">
      <c r="E111" s="108"/>
    </row>
    <row r="112" spans="1:80">
      <c r="E112" s="108"/>
    </row>
    <row r="113" spans="1:7">
      <c r="E113" s="108"/>
    </row>
    <row r="114" spans="1:7">
      <c r="E114" s="108"/>
    </row>
    <row r="115" spans="1:7">
      <c r="E115" s="108"/>
    </row>
    <row r="116" spans="1:7">
      <c r="E116" s="108"/>
    </row>
    <row r="117" spans="1:7">
      <c r="E117" s="108"/>
    </row>
    <row r="118" spans="1:7">
      <c r="E118" s="108"/>
    </row>
    <row r="119" spans="1:7">
      <c r="E119" s="108"/>
    </row>
    <row r="120" spans="1:7">
      <c r="E120" s="108"/>
    </row>
    <row r="121" spans="1:7">
      <c r="E121" s="108"/>
    </row>
    <row r="122" spans="1:7">
      <c r="E122" s="108"/>
    </row>
    <row r="123" spans="1:7">
      <c r="E123" s="108"/>
    </row>
    <row r="124" spans="1:7">
      <c r="E124" s="108"/>
    </row>
    <row r="125" spans="1:7">
      <c r="E125" s="108"/>
    </row>
    <row r="126" spans="1:7">
      <c r="E126" s="108"/>
    </row>
    <row r="127" spans="1:7">
      <c r="E127" s="108"/>
    </row>
    <row r="128" spans="1:7">
      <c r="A128" s="166"/>
      <c r="B128" s="166"/>
      <c r="C128" s="166"/>
      <c r="D128" s="166"/>
      <c r="E128" s="166"/>
      <c r="F128" s="166"/>
      <c r="G128" s="166"/>
    </row>
    <row r="129" spans="1:7">
      <c r="A129" s="166"/>
      <c r="B129" s="166"/>
      <c r="C129" s="166"/>
      <c r="D129" s="166"/>
      <c r="E129" s="166"/>
      <c r="F129" s="166"/>
      <c r="G129" s="166"/>
    </row>
    <row r="130" spans="1:7">
      <c r="A130" s="166"/>
      <c r="B130" s="166"/>
      <c r="C130" s="166"/>
      <c r="D130" s="166"/>
      <c r="E130" s="166"/>
      <c r="F130" s="166"/>
      <c r="G130" s="166"/>
    </row>
    <row r="131" spans="1:7">
      <c r="A131" s="166"/>
      <c r="B131" s="166"/>
      <c r="C131" s="166"/>
      <c r="D131" s="166"/>
      <c r="E131" s="166"/>
      <c r="F131" s="166"/>
      <c r="G131" s="166"/>
    </row>
    <row r="132" spans="1:7">
      <c r="E132" s="108"/>
    </row>
    <row r="133" spans="1:7">
      <c r="E133" s="108"/>
    </row>
    <row r="134" spans="1:7">
      <c r="E134" s="108"/>
    </row>
    <row r="135" spans="1:7">
      <c r="E135" s="108"/>
    </row>
    <row r="136" spans="1:7">
      <c r="E136" s="108"/>
    </row>
    <row r="137" spans="1:7">
      <c r="E137" s="108"/>
    </row>
    <row r="138" spans="1:7">
      <c r="E138" s="108"/>
    </row>
    <row r="139" spans="1:7">
      <c r="E139" s="108"/>
    </row>
    <row r="140" spans="1:7">
      <c r="E140" s="108"/>
    </row>
    <row r="141" spans="1:7">
      <c r="E141" s="108"/>
    </row>
    <row r="142" spans="1:7">
      <c r="E142" s="108"/>
    </row>
    <row r="143" spans="1:7">
      <c r="E143" s="108"/>
    </row>
    <row r="144" spans="1:7">
      <c r="E144" s="108"/>
    </row>
    <row r="145" spans="5:5">
      <c r="E145" s="108"/>
    </row>
    <row r="146" spans="5:5">
      <c r="E146" s="108"/>
    </row>
    <row r="147" spans="5:5">
      <c r="E147" s="108"/>
    </row>
    <row r="148" spans="5:5">
      <c r="E148" s="108"/>
    </row>
    <row r="149" spans="5:5">
      <c r="E149" s="108"/>
    </row>
    <row r="150" spans="5:5">
      <c r="E150" s="108"/>
    </row>
    <row r="151" spans="5:5">
      <c r="E151" s="108"/>
    </row>
    <row r="152" spans="5:5">
      <c r="E152" s="108"/>
    </row>
    <row r="153" spans="5:5">
      <c r="E153" s="108"/>
    </row>
    <row r="154" spans="5:5">
      <c r="E154" s="108"/>
    </row>
    <row r="155" spans="5:5">
      <c r="E155" s="108"/>
    </row>
    <row r="156" spans="5:5">
      <c r="E156" s="108"/>
    </row>
    <row r="157" spans="5:5">
      <c r="E157" s="108"/>
    </row>
    <row r="158" spans="5:5">
      <c r="E158" s="108"/>
    </row>
    <row r="159" spans="5:5">
      <c r="E159" s="108"/>
    </row>
    <row r="160" spans="5:5">
      <c r="E160" s="108"/>
    </row>
    <row r="161" spans="1:7">
      <c r="E161" s="108"/>
    </row>
    <row r="162" spans="1:7">
      <c r="E162" s="108"/>
    </row>
    <row r="163" spans="1:7">
      <c r="A163" s="190"/>
      <c r="B163" s="190"/>
    </row>
    <row r="164" spans="1:7">
      <c r="A164" s="166"/>
      <c r="B164" s="166"/>
      <c r="C164" s="191"/>
      <c r="D164" s="191"/>
      <c r="E164" s="192"/>
      <c r="F164" s="191"/>
      <c r="G164" s="193"/>
    </row>
    <row r="165" spans="1:7">
      <c r="A165" s="194"/>
      <c r="B165" s="194"/>
      <c r="C165" s="166"/>
      <c r="D165" s="166"/>
      <c r="E165" s="195"/>
      <c r="F165" s="166"/>
      <c r="G165" s="166"/>
    </row>
    <row r="166" spans="1:7">
      <c r="A166" s="166"/>
      <c r="B166" s="166"/>
      <c r="C166" s="166"/>
      <c r="D166" s="166"/>
      <c r="E166" s="195"/>
      <c r="F166" s="166"/>
      <c r="G166" s="166"/>
    </row>
    <row r="167" spans="1:7">
      <c r="A167" s="166"/>
      <c r="B167" s="166"/>
      <c r="C167" s="166"/>
      <c r="D167" s="166"/>
      <c r="E167" s="195"/>
      <c r="F167" s="166"/>
      <c r="G167" s="166"/>
    </row>
    <row r="168" spans="1:7">
      <c r="A168" s="166"/>
      <c r="B168" s="166"/>
      <c r="C168" s="166"/>
      <c r="D168" s="166"/>
      <c r="E168" s="195"/>
      <c r="F168" s="166"/>
      <c r="G168" s="166"/>
    </row>
    <row r="169" spans="1:7">
      <c r="A169" s="166"/>
      <c r="B169" s="166"/>
      <c r="C169" s="166"/>
      <c r="D169" s="166"/>
      <c r="E169" s="195"/>
      <c r="F169" s="166"/>
      <c r="G169" s="166"/>
    </row>
    <row r="170" spans="1:7">
      <c r="A170" s="166"/>
      <c r="B170" s="166"/>
      <c r="C170" s="166"/>
      <c r="D170" s="166"/>
      <c r="E170" s="195"/>
      <c r="F170" s="166"/>
      <c r="G170" s="166"/>
    </row>
    <row r="171" spans="1:7">
      <c r="A171" s="166"/>
      <c r="B171" s="166"/>
      <c r="C171" s="166"/>
      <c r="D171" s="166"/>
      <c r="E171" s="195"/>
      <c r="F171" s="166"/>
      <c r="G171" s="166"/>
    </row>
    <row r="172" spans="1:7">
      <c r="A172" s="166"/>
      <c r="B172" s="166"/>
      <c r="C172" s="166"/>
      <c r="D172" s="166"/>
      <c r="E172" s="195"/>
      <c r="F172" s="166"/>
      <c r="G172" s="166"/>
    </row>
    <row r="173" spans="1:7">
      <c r="A173" s="166"/>
      <c r="B173" s="166"/>
      <c r="C173" s="166"/>
      <c r="D173" s="166"/>
      <c r="E173" s="195"/>
      <c r="F173" s="166"/>
      <c r="G173" s="166"/>
    </row>
    <row r="174" spans="1:7">
      <c r="A174" s="166"/>
      <c r="B174" s="166"/>
      <c r="C174" s="166"/>
      <c r="D174" s="166"/>
      <c r="E174" s="195"/>
      <c r="F174" s="166"/>
      <c r="G174" s="166"/>
    </row>
    <row r="175" spans="1:7">
      <c r="A175" s="166"/>
      <c r="B175" s="166"/>
      <c r="C175" s="166"/>
      <c r="D175" s="166"/>
      <c r="E175" s="195"/>
      <c r="F175" s="166"/>
      <c r="G175" s="166"/>
    </row>
    <row r="176" spans="1:7">
      <c r="A176" s="166"/>
      <c r="B176" s="166"/>
      <c r="C176" s="166"/>
      <c r="D176" s="166"/>
      <c r="E176" s="195"/>
      <c r="F176" s="166"/>
      <c r="G176" s="166"/>
    </row>
    <row r="177" spans="1:7">
      <c r="A177" s="166"/>
      <c r="B177" s="166"/>
      <c r="C177" s="166"/>
      <c r="D177" s="166"/>
      <c r="E177" s="195"/>
      <c r="F177" s="166"/>
      <c r="G177" s="166"/>
    </row>
  </sheetData>
  <sheetProtection password="C7B2" sheet="1"/>
  <mergeCells count="52">
    <mergeCell ref="C92:D92"/>
    <mergeCell ref="C78:D78"/>
    <mergeCell ref="C81:D81"/>
    <mergeCell ref="C83:D83"/>
    <mergeCell ref="C85:D85"/>
    <mergeCell ref="C63:D63"/>
    <mergeCell ref="C64:D64"/>
    <mergeCell ref="C65:D65"/>
    <mergeCell ref="C66:D66"/>
    <mergeCell ref="C67:D67"/>
    <mergeCell ref="C69:D69"/>
    <mergeCell ref="C70:D70"/>
    <mergeCell ref="C71:D71"/>
    <mergeCell ref="C72:D72"/>
    <mergeCell ref="C54:D54"/>
    <mergeCell ref="C55:D55"/>
    <mergeCell ref="C56:D56"/>
    <mergeCell ref="C57:D57"/>
    <mergeCell ref="C59:D59"/>
    <mergeCell ref="C73:D73"/>
    <mergeCell ref="C45:D45"/>
    <mergeCell ref="C47:D47"/>
    <mergeCell ref="C49:D49"/>
    <mergeCell ref="C50:D50"/>
    <mergeCell ref="C51:D51"/>
    <mergeCell ref="C52:D52"/>
    <mergeCell ref="C35:D35"/>
    <mergeCell ref="C36:D36"/>
    <mergeCell ref="C38:D38"/>
    <mergeCell ref="C40:D40"/>
    <mergeCell ref="C41:D41"/>
    <mergeCell ref="C43:D43"/>
    <mergeCell ref="C27:D27"/>
    <mergeCell ref="C28:D28"/>
    <mergeCell ref="C30:D30"/>
    <mergeCell ref="C32:D32"/>
    <mergeCell ref="C33:D33"/>
    <mergeCell ref="C34:D34"/>
    <mergeCell ref="C15:D15"/>
    <mergeCell ref="C22:D22"/>
    <mergeCell ref="C23:D23"/>
    <mergeCell ref="C24:D24"/>
    <mergeCell ref="C25:D25"/>
    <mergeCell ref="C26:D26"/>
    <mergeCell ref="A1:G1"/>
    <mergeCell ref="A107:G107"/>
    <mergeCell ref="C9:D9"/>
    <mergeCell ref="C10:D10"/>
    <mergeCell ref="C11:D11"/>
    <mergeCell ref="C12:D12"/>
    <mergeCell ref="C13:D13"/>
    <mergeCell ref="C14:D14"/>
  </mergeCells>
  <printOptions horizontalCentered="1" gridLinesSet="0"/>
  <pageMargins left="0.78740157480314965" right="0.78740157480314965" top="0.98425196850393704" bottom="0.59055118110236227" header="0.51181102362204722" footer="0.19685039370078741"/>
  <pageSetup paperSize="9" orientation="landscape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9"/>
  <dimension ref="A1:CZ115"/>
  <sheetViews>
    <sheetView showGridLines="0" showZeros="0" zoomScale="75" workbookViewId="0">
      <selection sqref="A1:G1"/>
    </sheetView>
  </sheetViews>
  <sheetFormatPr defaultRowHeight="12.75"/>
  <cols>
    <col min="1" max="1" width="4.42578125" style="108" customWidth="1"/>
    <col min="2" max="2" width="11.5703125" style="108" customWidth="1"/>
    <col min="3" max="3" width="40.42578125" style="108" customWidth="1"/>
    <col min="4" max="4" width="5.5703125" style="108" customWidth="1"/>
    <col min="5" max="5" width="8.5703125" style="127" customWidth="1"/>
    <col min="6" max="6" width="9.85546875" style="108" customWidth="1"/>
    <col min="7" max="7" width="13.85546875" style="108" customWidth="1"/>
    <col min="8" max="8" width="11" style="108" customWidth="1"/>
    <col min="9" max="9" width="9.7109375" style="108" customWidth="1"/>
    <col min="10" max="10" width="11.28515625" style="108" customWidth="1"/>
    <col min="11" max="11" width="10.42578125" style="108" customWidth="1"/>
    <col min="12" max="12" width="75.42578125" style="108" customWidth="1"/>
    <col min="13" max="13" width="45.28515625" style="108" customWidth="1"/>
    <col min="14" max="55" width="9.140625" style="108"/>
    <col min="56" max="56" width="62.28515625" style="108" customWidth="1"/>
    <col min="57" max="16384" width="9.140625" style="108"/>
  </cols>
  <sheetData>
    <row r="1" spans="1:104" ht="15" customHeight="1">
      <c r="A1" s="107" t="s">
        <v>32</v>
      </c>
      <c r="B1" s="107"/>
      <c r="C1" s="107"/>
      <c r="D1" s="107"/>
      <c r="E1" s="107"/>
      <c r="F1" s="107"/>
      <c r="G1" s="107"/>
    </row>
    <row r="2" spans="1:104" ht="3" customHeight="1" thickBot="1">
      <c r="B2" s="109"/>
      <c r="C2" s="110"/>
      <c r="D2" s="110"/>
      <c r="E2" s="111"/>
      <c r="F2" s="110"/>
      <c r="G2" s="110"/>
    </row>
    <row r="3" spans="1:104" ht="13.5" customHeight="1" thickTop="1">
      <c r="A3" s="112" t="s">
        <v>33</v>
      </c>
      <c r="B3" s="113"/>
      <c r="C3" s="114"/>
      <c r="D3" s="115" t="s">
        <v>810</v>
      </c>
      <c r="E3" s="116"/>
      <c r="F3" s="117"/>
      <c r="G3" s="118"/>
    </row>
    <row r="4" spans="1:104" ht="13.5" customHeight="1" thickBot="1">
      <c r="A4" s="119" t="s">
        <v>34</v>
      </c>
      <c r="B4" s="120"/>
      <c r="C4" s="121"/>
      <c r="D4" s="122" t="s">
        <v>810</v>
      </c>
      <c r="E4" s="123"/>
      <c r="F4" s="124"/>
      <c r="G4" s="125"/>
    </row>
    <row r="5" spans="1:104" ht="13.5" thickTop="1">
      <c r="A5" s="126"/>
      <c r="G5" s="128"/>
    </row>
    <row r="6" spans="1:104" s="134" customFormat="1" ht="26.25" customHeight="1">
      <c r="A6" s="129" t="s">
        <v>35</v>
      </c>
      <c r="B6" s="130" t="s">
        <v>36</v>
      </c>
      <c r="C6" s="130" t="s">
        <v>37</v>
      </c>
      <c r="D6" s="130" t="s">
        <v>38</v>
      </c>
      <c r="E6" s="131" t="s">
        <v>39</v>
      </c>
      <c r="F6" s="130" t="s">
        <v>40</v>
      </c>
      <c r="G6" s="132" t="s">
        <v>41</v>
      </c>
      <c r="H6" s="133" t="s">
        <v>42</v>
      </c>
      <c r="I6" s="133" t="s">
        <v>43</v>
      </c>
      <c r="J6" s="133" t="s">
        <v>44</v>
      </c>
      <c r="K6" s="133" t="s">
        <v>45</v>
      </c>
    </row>
    <row r="7" spans="1:104" ht="14.25" customHeight="1">
      <c r="A7" s="135" t="s">
        <v>46</v>
      </c>
      <c r="B7" s="136" t="s">
        <v>775</v>
      </c>
      <c r="C7" s="137" t="s">
        <v>776</v>
      </c>
      <c r="D7" s="138"/>
      <c r="E7" s="139"/>
      <c r="F7" s="139"/>
      <c r="G7" s="140"/>
      <c r="H7" s="141"/>
      <c r="I7" s="142"/>
      <c r="J7" s="143"/>
      <c r="K7" s="144"/>
      <c r="O7" s="145"/>
    </row>
    <row r="8" spans="1:104">
      <c r="A8" s="146">
        <v>1</v>
      </c>
      <c r="B8" s="147" t="s">
        <v>290</v>
      </c>
      <c r="C8" s="148" t="s">
        <v>783</v>
      </c>
      <c r="D8" s="149" t="s">
        <v>295</v>
      </c>
      <c r="E8" s="150">
        <v>4</v>
      </c>
      <c r="F8" s="151">
        <v>0</v>
      </c>
      <c r="G8" s="152">
        <f>E8*F8</f>
        <v>0</v>
      </c>
      <c r="H8" s="153">
        <v>0</v>
      </c>
      <c r="I8" s="154">
        <f>E8*H8</f>
        <v>0</v>
      </c>
      <c r="J8" s="153"/>
      <c r="K8" s="154">
        <f>E8*J8</f>
        <v>0</v>
      </c>
      <c r="O8" s="145"/>
      <c r="Z8" s="145"/>
      <c r="AA8" s="145">
        <v>12</v>
      </c>
      <c r="AB8" s="145">
        <v>0</v>
      </c>
      <c r="AC8" s="145">
        <v>16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55">
        <f>G8</f>
        <v>0</v>
      </c>
      <c r="BA8" s="145"/>
      <c r="BB8" s="145"/>
      <c r="BC8" s="145"/>
      <c r="BD8" s="145"/>
      <c r="BE8" s="145"/>
      <c r="BF8" s="145"/>
      <c r="BG8" s="145"/>
      <c r="BH8" s="145"/>
      <c r="BI8" s="145"/>
      <c r="CA8" s="145">
        <v>12</v>
      </c>
      <c r="CB8" s="145">
        <v>0</v>
      </c>
      <c r="CZ8" s="108">
        <v>4</v>
      </c>
    </row>
    <row r="9" spans="1:104">
      <c r="A9" s="146">
        <v>2</v>
      </c>
      <c r="B9" s="147" t="s">
        <v>290</v>
      </c>
      <c r="C9" s="148" t="s">
        <v>784</v>
      </c>
      <c r="D9" s="149" t="s">
        <v>295</v>
      </c>
      <c r="E9" s="150">
        <v>11</v>
      </c>
      <c r="F9" s="151">
        <v>0</v>
      </c>
      <c r="G9" s="152">
        <f>E9*F9</f>
        <v>0</v>
      </c>
      <c r="H9" s="153">
        <v>0</v>
      </c>
      <c r="I9" s="154">
        <f>E9*H9</f>
        <v>0</v>
      </c>
      <c r="J9" s="153"/>
      <c r="K9" s="154">
        <f>E9*J9</f>
        <v>0</v>
      </c>
      <c r="O9" s="145"/>
      <c r="Z9" s="145"/>
      <c r="AA9" s="145">
        <v>12</v>
      </c>
      <c r="AB9" s="145">
        <v>0</v>
      </c>
      <c r="AC9" s="145">
        <v>17</v>
      </c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55">
        <f>G9</f>
        <v>0</v>
      </c>
      <c r="BA9" s="145"/>
      <c r="BB9" s="145"/>
      <c r="BC9" s="145"/>
      <c r="BD9" s="145"/>
      <c r="BE9" s="145"/>
      <c r="BF9" s="145"/>
      <c r="BG9" s="145"/>
      <c r="BH9" s="145"/>
      <c r="BI9" s="145"/>
      <c r="CA9" s="145">
        <v>12</v>
      </c>
      <c r="CB9" s="145">
        <v>0</v>
      </c>
      <c r="CZ9" s="108">
        <v>4</v>
      </c>
    </row>
    <row r="10" spans="1:104">
      <c r="A10" s="146">
        <v>3</v>
      </c>
      <c r="B10" s="147" t="s">
        <v>290</v>
      </c>
      <c r="C10" s="148" t="s">
        <v>785</v>
      </c>
      <c r="D10" s="149" t="s">
        <v>295</v>
      </c>
      <c r="E10" s="150">
        <v>4</v>
      </c>
      <c r="F10" s="151">
        <v>0</v>
      </c>
      <c r="G10" s="152">
        <f>E10*F10</f>
        <v>0</v>
      </c>
      <c r="H10" s="153">
        <v>0</v>
      </c>
      <c r="I10" s="154">
        <f>E10*H10</f>
        <v>0</v>
      </c>
      <c r="J10" s="153"/>
      <c r="K10" s="154">
        <f>E10*J10</f>
        <v>0</v>
      </c>
      <c r="O10" s="145"/>
      <c r="Z10" s="145"/>
      <c r="AA10" s="145">
        <v>12</v>
      </c>
      <c r="AB10" s="145">
        <v>0</v>
      </c>
      <c r="AC10" s="145">
        <v>15</v>
      </c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55">
        <f>G10</f>
        <v>0</v>
      </c>
      <c r="BA10" s="145"/>
      <c r="BB10" s="145"/>
      <c r="BC10" s="145"/>
      <c r="BD10" s="145"/>
      <c r="BE10" s="145"/>
      <c r="BF10" s="145"/>
      <c r="BG10" s="145"/>
      <c r="BH10" s="145"/>
      <c r="BI10" s="145"/>
      <c r="CA10" s="145">
        <v>12</v>
      </c>
      <c r="CB10" s="145">
        <v>0</v>
      </c>
      <c r="CZ10" s="108">
        <v>4</v>
      </c>
    </row>
    <row r="11" spans="1:104">
      <c r="A11" s="146">
        <v>4</v>
      </c>
      <c r="B11" s="147" t="s">
        <v>290</v>
      </c>
      <c r="C11" s="148" t="s">
        <v>786</v>
      </c>
      <c r="D11" s="149" t="s">
        <v>295</v>
      </c>
      <c r="E11" s="150">
        <v>3</v>
      </c>
      <c r="F11" s="151">
        <v>0</v>
      </c>
      <c r="G11" s="152">
        <f>E11*F11</f>
        <v>0</v>
      </c>
      <c r="H11" s="153">
        <v>0</v>
      </c>
      <c r="I11" s="154">
        <f>E11*H11</f>
        <v>0</v>
      </c>
      <c r="J11" s="153"/>
      <c r="K11" s="154">
        <f>E11*J11</f>
        <v>0</v>
      </c>
      <c r="O11" s="145"/>
      <c r="Z11" s="145"/>
      <c r="AA11" s="145">
        <v>12</v>
      </c>
      <c r="AB11" s="145">
        <v>0</v>
      </c>
      <c r="AC11" s="145">
        <v>13</v>
      </c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55">
        <f>G11</f>
        <v>0</v>
      </c>
      <c r="BA11" s="145"/>
      <c r="BB11" s="145"/>
      <c r="BC11" s="145"/>
      <c r="BD11" s="145"/>
      <c r="BE11" s="145"/>
      <c r="BF11" s="145"/>
      <c r="BG11" s="145"/>
      <c r="BH11" s="145"/>
      <c r="BI11" s="145"/>
      <c r="CA11" s="145">
        <v>12</v>
      </c>
      <c r="CB11" s="145">
        <v>0</v>
      </c>
      <c r="CZ11" s="108">
        <v>4</v>
      </c>
    </row>
    <row r="12" spans="1:104">
      <c r="A12" s="146">
        <v>5</v>
      </c>
      <c r="B12" s="147" t="s">
        <v>290</v>
      </c>
      <c r="C12" s="148" t="s">
        <v>787</v>
      </c>
      <c r="D12" s="149" t="s">
        <v>295</v>
      </c>
      <c r="E12" s="150">
        <v>4</v>
      </c>
      <c r="F12" s="151">
        <v>0</v>
      </c>
      <c r="G12" s="152">
        <f>E12*F12</f>
        <v>0</v>
      </c>
      <c r="H12" s="153">
        <v>0</v>
      </c>
      <c r="I12" s="154">
        <f>E12*H12</f>
        <v>0</v>
      </c>
      <c r="J12" s="153"/>
      <c r="K12" s="154">
        <f>E12*J12</f>
        <v>0</v>
      </c>
      <c r="O12" s="145"/>
      <c r="Z12" s="145"/>
      <c r="AA12" s="145">
        <v>12</v>
      </c>
      <c r="AB12" s="145">
        <v>0</v>
      </c>
      <c r="AC12" s="145">
        <v>14</v>
      </c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55">
        <f>G12</f>
        <v>0</v>
      </c>
      <c r="BA12" s="145"/>
      <c r="BB12" s="145"/>
      <c r="BC12" s="145"/>
      <c r="BD12" s="145"/>
      <c r="BE12" s="145"/>
      <c r="BF12" s="145"/>
      <c r="BG12" s="145"/>
      <c r="BH12" s="145"/>
      <c r="BI12" s="145"/>
      <c r="CA12" s="145">
        <v>12</v>
      </c>
      <c r="CB12" s="145">
        <v>0</v>
      </c>
      <c r="CZ12" s="108">
        <v>4</v>
      </c>
    </row>
    <row r="13" spans="1:104">
      <c r="A13" s="146">
        <v>6</v>
      </c>
      <c r="B13" s="147" t="s">
        <v>290</v>
      </c>
      <c r="C13" s="148" t="s">
        <v>788</v>
      </c>
      <c r="D13" s="149" t="s">
        <v>789</v>
      </c>
      <c r="E13" s="150">
        <v>14</v>
      </c>
      <c r="F13" s="151">
        <v>0</v>
      </c>
      <c r="G13" s="152">
        <f>E13*F13</f>
        <v>0</v>
      </c>
      <c r="H13" s="153">
        <v>0</v>
      </c>
      <c r="I13" s="154">
        <f>E13*H13</f>
        <v>0</v>
      </c>
      <c r="J13" s="153"/>
      <c r="K13" s="154">
        <f>E13*J13</f>
        <v>0</v>
      </c>
      <c r="O13" s="145"/>
      <c r="Z13" s="145"/>
      <c r="AA13" s="145">
        <v>12</v>
      </c>
      <c r="AB13" s="145">
        <v>0</v>
      </c>
      <c r="AC13" s="145">
        <v>19</v>
      </c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55">
        <f>G13</f>
        <v>0</v>
      </c>
      <c r="BA13" s="145"/>
      <c r="BB13" s="145"/>
      <c r="BC13" s="145"/>
      <c r="BD13" s="145"/>
      <c r="BE13" s="145"/>
      <c r="BF13" s="145"/>
      <c r="BG13" s="145"/>
      <c r="BH13" s="145"/>
      <c r="BI13" s="145"/>
      <c r="CA13" s="145">
        <v>12</v>
      </c>
      <c r="CB13" s="145">
        <v>0</v>
      </c>
      <c r="CZ13" s="108">
        <v>4</v>
      </c>
    </row>
    <row r="14" spans="1:104">
      <c r="A14" s="146">
        <v>7</v>
      </c>
      <c r="B14" s="147" t="s">
        <v>290</v>
      </c>
      <c r="C14" s="148" t="s">
        <v>790</v>
      </c>
      <c r="D14" s="149" t="s">
        <v>295</v>
      </c>
      <c r="E14" s="150">
        <v>1</v>
      </c>
      <c r="F14" s="151">
        <v>0</v>
      </c>
      <c r="G14" s="152">
        <f>E14*F14</f>
        <v>0</v>
      </c>
      <c r="H14" s="153">
        <v>0</v>
      </c>
      <c r="I14" s="154">
        <f>E14*H14</f>
        <v>0</v>
      </c>
      <c r="J14" s="153"/>
      <c r="K14" s="154">
        <f>E14*J14</f>
        <v>0</v>
      </c>
      <c r="O14" s="145"/>
      <c r="Z14" s="145"/>
      <c r="AA14" s="145">
        <v>12</v>
      </c>
      <c r="AB14" s="145">
        <v>0</v>
      </c>
      <c r="AC14" s="145">
        <v>23</v>
      </c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55">
        <f>G14</f>
        <v>0</v>
      </c>
      <c r="BA14" s="145"/>
      <c r="BB14" s="145"/>
      <c r="BC14" s="145"/>
      <c r="BD14" s="145"/>
      <c r="BE14" s="145"/>
      <c r="BF14" s="145"/>
      <c r="BG14" s="145"/>
      <c r="BH14" s="145"/>
      <c r="BI14" s="145"/>
      <c r="CA14" s="145">
        <v>12</v>
      </c>
      <c r="CB14" s="145">
        <v>0</v>
      </c>
      <c r="CZ14" s="108">
        <v>4</v>
      </c>
    </row>
    <row r="15" spans="1:104">
      <c r="A15" s="146">
        <v>8</v>
      </c>
      <c r="B15" s="147" t="s">
        <v>290</v>
      </c>
      <c r="C15" s="148" t="s">
        <v>791</v>
      </c>
      <c r="D15" s="149" t="s">
        <v>295</v>
      </c>
      <c r="E15" s="150">
        <v>1</v>
      </c>
      <c r="F15" s="151">
        <v>0</v>
      </c>
      <c r="G15" s="152">
        <f>E15*F15</f>
        <v>0</v>
      </c>
      <c r="H15" s="153">
        <v>0</v>
      </c>
      <c r="I15" s="154">
        <f>E15*H15</f>
        <v>0</v>
      </c>
      <c r="J15" s="153"/>
      <c r="K15" s="154">
        <f>E15*J15</f>
        <v>0</v>
      </c>
      <c r="O15" s="145"/>
      <c r="Z15" s="145"/>
      <c r="AA15" s="145">
        <v>12</v>
      </c>
      <c r="AB15" s="145">
        <v>0</v>
      </c>
      <c r="AC15" s="145">
        <v>24</v>
      </c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55">
        <f>G15</f>
        <v>0</v>
      </c>
      <c r="BA15" s="145"/>
      <c r="BB15" s="145"/>
      <c r="BC15" s="145"/>
      <c r="BD15" s="145"/>
      <c r="BE15" s="145"/>
      <c r="BF15" s="145"/>
      <c r="BG15" s="145"/>
      <c r="BH15" s="145"/>
      <c r="BI15" s="145"/>
      <c r="CA15" s="145">
        <v>12</v>
      </c>
      <c r="CB15" s="145">
        <v>0</v>
      </c>
      <c r="CZ15" s="108">
        <v>4</v>
      </c>
    </row>
    <row r="16" spans="1:104">
      <c r="A16" s="146">
        <v>9</v>
      </c>
      <c r="B16" s="147" t="s">
        <v>290</v>
      </c>
      <c r="C16" s="148" t="s">
        <v>792</v>
      </c>
      <c r="D16" s="149" t="s">
        <v>793</v>
      </c>
      <c r="E16" s="150">
        <v>500</v>
      </c>
      <c r="F16" s="151">
        <v>0</v>
      </c>
      <c r="G16" s="152">
        <f>E16*F16</f>
        <v>0</v>
      </c>
      <c r="H16" s="153">
        <v>0</v>
      </c>
      <c r="I16" s="154">
        <f>E16*H16</f>
        <v>0</v>
      </c>
      <c r="J16" s="153"/>
      <c r="K16" s="154">
        <f>E16*J16</f>
        <v>0</v>
      </c>
      <c r="O16" s="145"/>
      <c r="Z16" s="145"/>
      <c r="AA16" s="145">
        <v>12</v>
      </c>
      <c r="AB16" s="145">
        <v>0</v>
      </c>
      <c r="AC16" s="145">
        <v>22</v>
      </c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55">
        <f>G16</f>
        <v>0</v>
      </c>
      <c r="BA16" s="145"/>
      <c r="BB16" s="145"/>
      <c r="BC16" s="145"/>
      <c r="BD16" s="145"/>
      <c r="BE16" s="145"/>
      <c r="BF16" s="145"/>
      <c r="BG16" s="145"/>
      <c r="BH16" s="145"/>
      <c r="BI16" s="145"/>
      <c r="CA16" s="145">
        <v>12</v>
      </c>
      <c r="CB16" s="145">
        <v>0</v>
      </c>
      <c r="CZ16" s="108">
        <v>4</v>
      </c>
    </row>
    <row r="17" spans="1:104">
      <c r="A17" s="146">
        <v>10</v>
      </c>
      <c r="B17" s="147" t="s">
        <v>290</v>
      </c>
      <c r="C17" s="148" t="s">
        <v>794</v>
      </c>
      <c r="D17" s="149" t="s">
        <v>789</v>
      </c>
      <c r="E17" s="150">
        <v>20</v>
      </c>
      <c r="F17" s="151">
        <v>0</v>
      </c>
      <c r="G17" s="152">
        <f>E17*F17</f>
        <v>0</v>
      </c>
      <c r="H17" s="153">
        <v>0</v>
      </c>
      <c r="I17" s="154">
        <f>E17*H17</f>
        <v>0</v>
      </c>
      <c r="J17" s="153"/>
      <c r="K17" s="154">
        <f>E17*J17</f>
        <v>0</v>
      </c>
      <c r="O17" s="145"/>
      <c r="Z17" s="145"/>
      <c r="AA17" s="145">
        <v>12</v>
      </c>
      <c r="AB17" s="145">
        <v>0</v>
      </c>
      <c r="AC17" s="145">
        <v>20</v>
      </c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55">
        <f>G17</f>
        <v>0</v>
      </c>
      <c r="BA17" s="145"/>
      <c r="BB17" s="145"/>
      <c r="BC17" s="145"/>
      <c r="BD17" s="145"/>
      <c r="BE17" s="145"/>
      <c r="BF17" s="145"/>
      <c r="BG17" s="145"/>
      <c r="BH17" s="145"/>
      <c r="BI17" s="145"/>
      <c r="CA17" s="145">
        <v>12</v>
      </c>
      <c r="CB17" s="145">
        <v>0</v>
      </c>
      <c r="CZ17" s="108">
        <v>4</v>
      </c>
    </row>
    <row r="18" spans="1:104">
      <c r="A18" s="146">
        <v>11</v>
      </c>
      <c r="B18" s="147" t="s">
        <v>290</v>
      </c>
      <c r="C18" s="148" t="s">
        <v>795</v>
      </c>
      <c r="D18" s="149" t="s">
        <v>328</v>
      </c>
      <c r="E18" s="150">
        <v>1</v>
      </c>
      <c r="F18" s="151">
        <v>0</v>
      </c>
      <c r="G18" s="152">
        <f>E18*F18</f>
        <v>0</v>
      </c>
      <c r="H18" s="153">
        <v>0</v>
      </c>
      <c r="I18" s="154">
        <f>E18*H18</f>
        <v>0</v>
      </c>
      <c r="J18" s="153"/>
      <c r="K18" s="154">
        <f>E18*J18</f>
        <v>0</v>
      </c>
      <c r="O18" s="145"/>
      <c r="Z18" s="145"/>
      <c r="AA18" s="145">
        <v>12</v>
      </c>
      <c r="AB18" s="145">
        <v>0</v>
      </c>
      <c r="AC18" s="145">
        <v>21</v>
      </c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55">
        <f>G18</f>
        <v>0</v>
      </c>
      <c r="BA18" s="145"/>
      <c r="BB18" s="145"/>
      <c r="BC18" s="145"/>
      <c r="BD18" s="145"/>
      <c r="BE18" s="145"/>
      <c r="BF18" s="145"/>
      <c r="BG18" s="145"/>
      <c r="BH18" s="145"/>
      <c r="BI18" s="145"/>
      <c r="CA18" s="145">
        <v>12</v>
      </c>
      <c r="CB18" s="145">
        <v>0</v>
      </c>
      <c r="CZ18" s="108">
        <v>4</v>
      </c>
    </row>
    <row r="19" spans="1:104">
      <c r="A19" s="146">
        <v>12</v>
      </c>
      <c r="B19" s="147" t="s">
        <v>290</v>
      </c>
      <c r="C19" s="148" t="s">
        <v>796</v>
      </c>
      <c r="D19" s="149" t="s">
        <v>295</v>
      </c>
      <c r="E19" s="150">
        <v>3</v>
      </c>
      <c r="F19" s="151">
        <v>0</v>
      </c>
      <c r="G19" s="152">
        <f>E19*F19</f>
        <v>0</v>
      </c>
      <c r="H19" s="153">
        <v>0</v>
      </c>
      <c r="I19" s="154">
        <f>E19*H19</f>
        <v>0</v>
      </c>
      <c r="J19" s="153"/>
      <c r="K19" s="154">
        <f>E19*J19</f>
        <v>0</v>
      </c>
      <c r="O19" s="145"/>
      <c r="Z19" s="145"/>
      <c r="AA19" s="145">
        <v>12</v>
      </c>
      <c r="AB19" s="145">
        <v>0</v>
      </c>
      <c r="AC19" s="145">
        <v>12</v>
      </c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55">
        <f>G19</f>
        <v>0</v>
      </c>
      <c r="BA19" s="145"/>
      <c r="BB19" s="145"/>
      <c r="BC19" s="145"/>
      <c r="BD19" s="145"/>
      <c r="BE19" s="145"/>
      <c r="BF19" s="145"/>
      <c r="BG19" s="145"/>
      <c r="BH19" s="145"/>
      <c r="BI19" s="145"/>
      <c r="CA19" s="145">
        <v>12</v>
      </c>
      <c r="CB19" s="145">
        <v>0</v>
      </c>
      <c r="CZ19" s="108">
        <v>4</v>
      </c>
    </row>
    <row r="20" spans="1:104">
      <c r="A20" s="146">
        <v>13</v>
      </c>
      <c r="B20" s="147" t="s">
        <v>290</v>
      </c>
      <c r="C20" s="148" t="s">
        <v>797</v>
      </c>
      <c r="D20" s="149" t="s">
        <v>295</v>
      </c>
      <c r="E20" s="150">
        <v>28</v>
      </c>
      <c r="F20" s="151">
        <v>0</v>
      </c>
      <c r="G20" s="152">
        <f>E20*F20</f>
        <v>0</v>
      </c>
      <c r="H20" s="153">
        <v>0</v>
      </c>
      <c r="I20" s="154">
        <f>E20*H20</f>
        <v>0</v>
      </c>
      <c r="J20" s="153"/>
      <c r="K20" s="154">
        <f>E20*J20</f>
        <v>0</v>
      </c>
      <c r="O20" s="145"/>
      <c r="Z20" s="145"/>
      <c r="AA20" s="145">
        <v>12</v>
      </c>
      <c r="AB20" s="145">
        <v>0</v>
      </c>
      <c r="AC20" s="145">
        <v>4</v>
      </c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55">
        <f>G20</f>
        <v>0</v>
      </c>
      <c r="BA20" s="145"/>
      <c r="BB20" s="145"/>
      <c r="BC20" s="145"/>
      <c r="BD20" s="145"/>
      <c r="BE20" s="145"/>
      <c r="BF20" s="145"/>
      <c r="BG20" s="145"/>
      <c r="BH20" s="145"/>
      <c r="BI20" s="145"/>
      <c r="CA20" s="145">
        <v>12</v>
      </c>
      <c r="CB20" s="145">
        <v>0</v>
      </c>
      <c r="CZ20" s="108">
        <v>4</v>
      </c>
    </row>
    <row r="21" spans="1:104">
      <c r="A21" s="146">
        <v>14</v>
      </c>
      <c r="B21" s="147" t="s">
        <v>290</v>
      </c>
      <c r="C21" s="148" t="s">
        <v>798</v>
      </c>
      <c r="D21" s="149" t="s">
        <v>292</v>
      </c>
      <c r="E21" s="150">
        <v>420</v>
      </c>
      <c r="F21" s="151">
        <v>0</v>
      </c>
      <c r="G21" s="152">
        <f>E21*F21</f>
        <v>0</v>
      </c>
      <c r="H21" s="153">
        <v>0</v>
      </c>
      <c r="I21" s="154">
        <f>E21*H21</f>
        <v>0</v>
      </c>
      <c r="J21" s="153"/>
      <c r="K21" s="154">
        <f>E21*J21</f>
        <v>0</v>
      </c>
      <c r="O21" s="145"/>
      <c r="Z21" s="145"/>
      <c r="AA21" s="145">
        <v>12</v>
      </c>
      <c r="AB21" s="145">
        <v>0</v>
      </c>
      <c r="AC21" s="145">
        <v>5</v>
      </c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55">
        <f>G21</f>
        <v>0</v>
      </c>
      <c r="BA21" s="145"/>
      <c r="BB21" s="145"/>
      <c r="BC21" s="145"/>
      <c r="BD21" s="145"/>
      <c r="BE21" s="145"/>
      <c r="BF21" s="145"/>
      <c r="BG21" s="145"/>
      <c r="BH21" s="145"/>
      <c r="BI21" s="145"/>
      <c r="CA21" s="145">
        <v>12</v>
      </c>
      <c r="CB21" s="145">
        <v>0</v>
      </c>
      <c r="CZ21" s="108">
        <v>4</v>
      </c>
    </row>
    <row r="22" spans="1:104">
      <c r="A22" s="146">
        <v>15</v>
      </c>
      <c r="B22" s="147" t="s">
        <v>290</v>
      </c>
      <c r="C22" s="148" t="s">
        <v>799</v>
      </c>
      <c r="D22" s="149" t="s">
        <v>292</v>
      </c>
      <c r="E22" s="150">
        <v>450</v>
      </c>
      <c r="F22" s="151">
        <v>0</v>
      </c>
      <c r="G22" s="152">
        <f>E22*F22</f>
        <v>0</v>
      </c>
      <c r="H22" s="153">
        <v>0</v>
      </c>
      <c r="I22" s="154">
        <f>E22*H22</f>
        <v>0</v>
      </c>
      <c r="J22" s="153"/>
      <c r="K22" s="154">
        <f>E22*J22</f>
        <v>0</v>
      </c>
      <c r="O22" s="145"/>
      <c r="Z22" s="145"/>
      <c r="AA22" s="145">
        <v>12</v>
      </c>
      <c r="AB22" s="145">
        <v>0</v>
      </c>
      <c r="AC22" s="145">
        <v>3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55">
        <f>G22</f>
        <v>0</v>
      </c>
      <c r="BA22" s="145"/>
      <c r="BB22" s="145"/>
      <c r="BC22" s="145"/>
      <c r="BD22" s="145"/>
      <c r="BE22" s="145"/>
      <c r="BF22" s="145"/>
      <c r="BG22" s="145"/>
      <c r="BH22" s="145"/>
      <c r="BI22" s="145"/>
      <c r="CA22" s="145">
        <v>12</v>
      </c>
      <c r="CB22" s="145">
        <v>0</v>
      </c>
      <c r="CZ22" s="108">
        <v>4</v>
      </c>
    </row>
    <row r="23" spans="1:104">
      <c r="A23" s="146">
        <v>16</v>
      </c>
      <c r="B23" s="147" t="s">
        <v>290</v>
      </c>
      <c r="C23" s="148" t="s">
        <v>800</v>
      </c>
      <c r="D23" s="149" t="s">
        <v>292</v>
      </c>
      <c r="E23" s="150">
        <v>950</v>
      </c>
      <c r="F23" s="151">
        <v>0</v>
      </c>
      <c r="G23" s="152">
        <f>E23*F23</f>
        <v>0</v>
      </c>
      <c r="H23" s="153">
        <v>0</v>
      </c>
      <c r="I23" s="154">
        <f>E23*H23</f>
        <v>0</v>
      </c>
      <c r="J23" s="153"/>
      <c r="K23" s="154">
        <f>E23*J23</f>
        <v>0</v>
      </c>
      <c r="O23" s="145"/>
      <c r="Z23" s="145"/>
      <c r="AA23" s="145">
        <v>12</v>
      </c>
      <c r="AB23" s="145">
        <v>0</v>
      </c>
      <c r="AC23" s="145">
        <v>1</v>
      </c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55">
        <f>G23</f>
        <v>0</v>
      </c>
      <c r="BA23" s="145"/>
      <c r="BB23" s="145"/>
      <c r="BC23" s="145"/>
      <c r="BD23" s="145"/>
      <c r="BE23" s="145"/>
      <c r="BF23" s="145"/>
      <c r="BG23" s="145"/>
      <c r="BH23" s="145"/>
      <c r="BI23" s="145"/>
      <c r="CA23" s="145">
        <v>12</v>
      </c>
      <c r="CB23" s="145">
        <v>0</v>
      </c>
      <c r="CZ23" s="108">
        <v>4</v>
      </c>
    </row>
    <row r="24" spans="1:104">
      <c r="A24" s="146">
        <v>17</v>
      </c>
      <c r="B24" s="147" t="s">
        <v>290</v>
      </c>
      <c r="C24" s="148" t="s">
        <v>801</v>
      </c>
      <c r="D24" s="149" t="s">
        <v>295</v>
      </c>
      <c r="E24" s="150">
        <v>22</v>
      </c>
      <c r="F24" s="151">
        <v>0</v>
      </c>
      <c r="G24" s="152">
        <f>E24*F24</f>
        <v>0</v>
      </c>
      <c r="H24" s="153">
        <v>0</v>
      </c>
      <c r="I24" s="154">
        <f>E24*H24</f>
        <v>0</v>
      </c>
      <c r="J24" s="153"/>
      <c r="K24" s="154">
        <f>E24*J24</f>
        <v>0</v>
      </c>
      <c r="O24" s="145"/>
      <c r="Z24" s="145"/>
      <c r="AA24" s="145">
        <v>12</v>
      </c>
      <c r="AB24" s="145">
        <v>0</v>
      </c>
      <c r="AC24" s="145">
        <v>2</v>
      </c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55">
        <f>G24</f>
        <v>0</v>
      </c>
      <c r="BA24" s="145"/>
      <c r="BB24" s="145"/>
      <c r="BC24" s="145"/>
      <c r="BD24" s="145"/>
      <c r="BE24" s="145"/>
      <c r="BF24" s="145"/>
      <c r="BG24" s="145"/>
      <c r="BH24" s="145"/>
      <c r="BI24" s="145"/>
      <c r="CA24" s="145">
        <v>12</v>
      </c>
      <c r="CB24" s="145">
        <v>0</v>
      </c>
      <c r="CZ24" s="108">
        <v>4</v>
      </c>
    </row>
    <row r="25" spans="1:104">
      <c r="A25" s="146">
        <v>18</v>
      </c>
      <c r="B25" s="147" t="s">
        <v>290</v>
      </c>
      <c r="C25" s="148" t="s">
        <v>802</v>
      </c>
      <c r="D25" s="149" t="s">
        <v>292</v>
      </c>
      <c r="E25" s="150">
        <v>420</v>
      </c>
      <c r="F25" s="151">
        <v>0</v>
      </c>
      <c r="G25" s="152">
        <f>E25*F25</f>
        <v>0</v>
      </c>
      <c r="H25" s="153">
        <v>0</v>
      </c>
      <c r="I25" s="154">
        <f>E25*H25</f>
        <v>0</v>
      </c>
      <c r="J25" s="153"/>
      <c r="K25" s="154">
        <f>E25*J25</f>
        <v>0</v>
      </c>
      <c r="O25" s="145"/>
      <c r="Z25" s="145"/>
      <c r="AA25" s="145">
        <v>12</v>
      </c>
      <c r="AB25" s="145">
        <v>0</v>
      </c>
      <c r="AC25" s="145">
        <v>6</v>
      </c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55">
        <f>G25</f>
        <v>0</v>
      </c>
      <c r="BA25" s="145"/>
      <c r="BB25" s="145"/>
      <c r="BC25" s="145"/>
      <c r="BD25" s="145"/>
      <c r="BE25" s="145"/>
      <c r="BF25" s="145"/>
      <c r="BG25" s="145"/>
      <c r="BH25" s="145"/>
      <c r="BI25" s="145"/>
      <c r="CA25" s="145">
        <v>12</v>
      </c>
      <c r="CB25" s="145">
        <v>0</v>
      </c>
      <c r="CZ25" s="108">
        <v>4</v>
      </c>
    </row>
    <row r="26" spans="1:104">
      <c r="A26" s="146">
        <v>19</v>
      </c>
      <c r="B26" s="147" t="s">
        <v>290</v>
      </c>
      <c r="C26" s="148" t="s">
        <v>803</v>
      </c>
      <c r="D26" s="149" t="s">
        <v>295</v>
      </c>
      <c r="E26" s="150">
        <v>4</v>
      </c>
      <c r="F26" s="151">
        <v>0</v>
      </c>
      <c r="G26" s="152">
        <f>E26*F26</f>
        <v>0</v>
      </c>
      <c r="H26" s="153">
        <v>0</v>
      </c>
      <c r="I26" s="154">
        <f>E26*H26</f>
        <v>0</v>
      </c>
      <c r="J26" s="153"/>
      <c r="K26" s="154">
        <f>E26*J26</f>
        <v>0</v>
      </c>
      <c r="O26" s="145"/>
      <c r="Z26" s="145"/>
      <c r="AA26" s="145">
        <v>12</v>
      </c>
      <c r="AB26" s="145">
        <v>0</v>
      </c>
      <c r="AC26" s="145">
        <v>10</v>
      </c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55">
        <f>G26</f>
        <v>0</v>
      </c>
      <c r="BA26" s="145"/>
      <c r="BB26" s="145"/>
      <c r="BC26" s="145"/>
      <c r="BD26" s="145"/>
      <c r="BE26" s="145"/>
      <c r="BF26" s="145"/>
      <c r="BG26" s="145"/>
      <c r="BH26" s="145"/>
      <c r="BI26" s="145"/>
      <c r="CA26" s="145">
        <v>12</v>
      </c>
      <c r="CB26" s="145">
        <v>0</v>
      </c>
      <c r="CZ26" s="108">
        <v>4</v>
      </c>
    </row>
    <row r="27" spans="1:104">
      <c r="A27" s="146">
        <v>20</v>
      </c>
      <c r="B27" s="147" t="s">
        <v>290</v>
      </c>
      <c r="C27" s="148" t="s">
        <v>804</v>
      </c>
      <c r="D27" s="149" t="s">
        <v>295</v>
      </c>
      <c r="E27" s="150">
        <v>3</v>
      </c>
      <c r="F27" s="151">
        <v>0</v>
      </c>
      <c r="G27" s="152">
        <f>E27*F27</f>
        <v>0</v>
      </c>
      <c r="H27" s="153">
        <v>0</v>
      </c>
      <c r="I27" s="154">
        <f>E27*H27</f>
        <v>0</v>
      </c>
      <c r="J27" s="153"/>
      <c r="K27" s="154">
        <f>E27*J27</f>
        <v>0</v>
      </c>
      <c r="O27" s="145"/>
      <c r="Z27" s="145"/>
      <c r="AA27" s="145">
        <v>12</v>
      </c>
      <c r="AB27" s="145">
        <v>0</v>
      </c>
      <c r="AC27" s="145">
        <v>11</v>
      </c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55">
        <f>G27</f>
        <v>0</v>
      </c>
      <c r="BA27" s="145"/>
      <c r="BB27" s="145"/>
      <c r="BC27" s="145"/>
      <c r="BD27" s="145"/>
      <c r="BE27" s="145"/>
      <c r="BF27" s="145"/>
      <c r="BG27" s="145"/>
      <c r="BH27" s="145"/>
      <c r="BI27" s="145"/>
      <c r="CA27" s="145">
        <v>12</v>
      </c>
      <c r="CB27" s="145">
        <v>0</v>
      </c>
      <c r="CZ27" s="108">
        <v>4</v>
      </c>
    </row>
    <row r="28" spans="1:104">
      <c r="A28" s="146">
        <v>21</v>
      </c>
      <c r="B28" s="147" t="s">
        <v>290</v>
      </c>
      <c r="C28" s="148" t="s">
        <v>805</v>
      </c>
      <c r="D28" s="149" t="s">
        <v>295</v>
      </c>
      <c r="E28" s="150">
        <v>4</v>
      </c>
      <c r="F28" s="151">
        <v>0</v>
      </c>
      <c r="G28" s="152">
        <f>E28*F28</f>
        <v>0</v>
      </c>
      <c r="H28" s="153">
        <v>0</v>
      </c>
      <c r="I28" s="154">
        <f>E28*H28</f>
        <v>0</v>
      </c>
      <c r="J28" s="153"/>
      <c r="K28" s="154">
        <f>E28*J28</f>
        <v>0</v>
      </c>
      <c r="O28" s="145"/>
      <c r="Z28" s="145"/>
      <c r="AA28" s="145">
        <v>12</v>
      </c>
      <c r="AB28" s="145">
        <v>0</v>
      </c>
      <c r="AC28" s="145">
        <v>9</v>
      </c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55">
        <f>G28</f>
        <v>0</v>
      </c>
      <c r="BA28" s="145"/>
      <c r="BB28" s="145"/>
      <c r="BC28" s="145"/>
      <c r="BD28" s="145"/>
      <c r="BE28" s="145"/>
      <c r="BF28" s="145"/>
      <c r="BG28" s="145"/>
      <c r="BH28" s="145"/>
      <c r="BI28" s="145"/>
      <c r="CA28" s="145">
        <v>12</v>
      </c>
      <c r="CB28" s="145">
        <v>0</v>
      </c>
      <c r="CZ28" s="108">
        <v>4</v>
      </c>
    </row>
    <row r="29" spans="1:104">
      <c r="A29" s="146">
        <v>22</v>
      </c>
      <c r="B29" s="147" t="s">
        <v>290</v>
      </c>
      <c r="C29" s="148" t="s">
        <v>806</v>
      </c>
      <c r="D29" s="149" t="s">
        <v>295</v>
      </c>
      <c r="E29" s="150">
        <v>11</v>
      </c>
      <c r="F29" s="151">
        <v>0</v>
      </c>
      <c r="G29" s="152">
        <f>E29*F29</f>
        <v>0</v>
      </c>
      <c r="H29" s="153">
        <v>0</v>
      </c>
      <c r="I29" s="154">
        <f>E29*H29</f>
        <v>0</v>
      </c>
      <c r="J29" s="153"/>
      <c r="K29" s="154">
        <f>E29*J29</f>
        <v>0</v>
      </c>
      <c r="O29" s="145"/>
      <c r="Z29" s="145"/>
      <c r="AA29" s="145">
        <v>12</v>
      </c>
      <c r="AB29" s="145">
        <v>0</v>
      </c>
      <c r="AC29" s="145">
        <v>7</v>
      </c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55">
        <f>G29</f>
        <v>0</v>
      </c>
      <c r="BA29" s="145"/>
      <c r="BB29" s="145"/>
      <c r="BC29" s="145"/>
      <c r="BD29" s="145"/>
      <c r="BE29" s="145"/>
      <c r="BF29" s="145"/>
      <c r="BG29" s="145"/>
      <c r="BH29" s="145"/>
      <c r="BI29" s="145"/>
      <c r="CA29" s="145">
        <v>12</v>
      </c>
      <c r="CB29" s="145">
        <v>0</v>
      </c>
      <c r="CZ29" s="108">
        <v>4</v>
      </c>
    </row>
    <row r="30" spans="1:104">
      <c r="A30" s="146">
        <v>23</v>
      </c>
      <c r="B30" s="147" t="s">
        <v>290</v>
      </c>
      <c r="C30" s="148" t="s">
        <v>807</v>
      </c>
      <c r="D30" s="149" t="s">
        <v>49</v>
      </c>
      <c r="E30" s="150">
        <v>14</v>
      </c>
      <c r="F30" s="151">
        <v>0</v>
      </c>
      <c r="G30" s="152">
        <f>E30*F30</f>
        <v>0</v>
      </c>
      <c r="H30" s="153">
        <v>0</v>
      </c>
      <c r="I30" s="154">
        <f>E30*H30</f>
        <v>0</v>
      </c>
      <c r="J30" s="153"/>
      <c r="K30" s="154">
        <f>E30*J30</f>
        <v>0</v>
      </c>
      <c r="O30" s="145"/>
      <c r="Z30" s="145"/>
      <c r="AA30" s="145">
        <v>12</v>
      </c>
      <c r="AB30" s="145">
        <v>0</v>
      </c>
      <c r="AC30" s="145">
        <v>8</v>
      </c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55">
        <f>G30</f>
        <v>0</v>
      </c>
      <c r="BA30" s="145"/>
      <c r="BB30" s="145"/>
      <c r="BC30" s="145"/>
      <c r="BD30" s="145"/>
      <c r="BE30" s="145"/>
      <c r="BF30" s="145"/>
      <c r="BG30" s="145"/>
      <c r="BH30" s="145"/>
      <c r="BI30" s="145"/>
      <c r="CA30" s="145">
        <v>12</v>
      </c>
      <c r="CB30" s="145">
        <v>0</v>
      </c>
      <c r="CZ30" s="108">
        <v>4</v>
      </c>
    </row>
    <row r="31" spans="1:104">
      <c r="A31" s="168" t="s">
        <v>50</v>
      </c>
      <c r="B31" s="169" t="s">
        <v>775</v>
      </c>
      <c r="C31" s="170" t="s">
        <v>776</v>
      </c>
      <c r="D31" s="171"/>
      <c r="E31" s="172"/>
      <c r="F31" s="172"/>
      <c r="G31" s="173">
        <f>SUM(G7:G30)</f>
        <v>0</v>
      </c>
      <c r="H31" s="174"/>
      <c r="I31" s="173">
        <f>SUM(I7:I30)</f>
        <v>0</v>
      </c>
      <c r="J31" s="175"/>
      <c r="K31" s="173">
        <f>SUM(K7:K30)</f>
        <v>0</v>
      </c>
      <c r="O31" s="145"/>
      <c r="X31" s="176">
        <f>K31</f>
        <v>0</v>
      </c>
      <c r="Y31" s="176">
        <f>I31</f>
        <v>0</v>
      </c>
      <c r="Z31" s="155">
        <f>G31</f>
        <v>0</v>
      </c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77"/>
      <c r="BB31" s="177"/>
      <c r="BC31" s="177"/>
      <c r="BD31" s="177"/>
      <c r="BE31" s="177"/>
      <c r="BF31" s="177"/>
      <c r="BG31" s="145"/>
      <c r="BH31" s="145"/>
      <c r="BI31" s="145"/>
    </row>
    <row r="32" spans="1:104" ht="14.25" customHeight="1">
      <c r="A32" s="135" t="s">
        <v>46</v>
      </c>
      <c r="B32" s="136" t="s">
        <v>302</v>
      </c>
      <c r="C32" s="137" t="s">
        <v>303</v>
      </c>
      <c r="D32" s="138"/>
      <c r="E32" s="139"/>
      <c r="F32" s="139"/>
      <c r="G32" s="140"/>
      <c r="H32" s="141"/>
      <c r="I32" s="142"/>
      <c r="J32" s="143"/>
      <c r="K32" s="144"/>
      <c r="O32" s="145"/>
    </row>
    <row r="33" spans="1:80" ht="13.5" customHeight="1">
      <c r="A33" s="146" t="s">
        <v>304</v>
      </c>
      <c r="B33" s="147" t="s">
        <v>302</v>
      </c>
      <c r="C33" s="148" t="s">
        <v>305</v>
      </c>
      <c r="D33" s="149" t="s">
        <v>302</v>
      </c>
      <c r="E33" s="150">
        <v>1</v>
      </c>
      <c r="F33" s="151"/>
      <c r="G33" s="152">
        <f>E33*F33</f>
        <v>0</v>
      </c>
      <c r="H33" s="153"/>
      <c r="I33" s="154">
        <f>E33*H33</f>
        <v>0</v>
      </c>
      <c r="J33" s="153"/>
      <c r="K33" s="154">
        <f>E33*J33</f>
        <v>0</v>
      </c>
      <c r="O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55">
        <f>G33</f>
        <v>0</v>
      </c>
      <c r="BA33" s="145"/>
      <c r="BB33" s="145"/>
      <c r="BC33" s="145"/>
      <c r="BD33" s="145"/>
      <c r="BE33" s="145"/>
      <c r="BF33" s="145"/>
      <c r="BG33" s="145"/>
      <c r="BH33" s="145"/>
      <c r="BI33" s="145"/>
      <c r="CA33" s="145"/>
      <c r="CB33" s="145"/>
    </row>
    <row r="34" spans="1:80" ht="13.5" customHeight="1">
      <c r="A34" s="146" t="s">
        <v>306</v>
      </c>
      <c r="B34" s="147" t="s">
        <v>302</v>
      </c>
      <c r="C34" s="148" t="s">
        <v>307</v>
      </c>
      <c r="D34" s="149" t="s">
        <v>302</v>
      </c>
      <c r="E34" s="150">
        <v>1</v>
      </c>
      <c r="F34" s="151"/>
      <c r="G34" s="152">
        <f>E34*F34</f>
        <v>0</v>
      </c>
      <c r="H34" s="153"/>
      <c r="I34" s="154">
        <f>E34*H34</f>
        <v>0</v>
      </c>
      <c r="J34" s="153"/>
      <c r="K34" s="154">
        <f>E34*J34</f>
        <v>0</v>
      </c>
      <c r="O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55">
        <f>G34</f>
        <v>0</v>
      </c>
      <c r="BA34" s="145"/>
      <c r="BB34" s="145"/>
      <c r="BC34" s="145"/>
      <c r="BD34" s="145"/>
      <c r="BE34" s="145"/>
      <c r="BF34" s="145"/>
      <c r="BG34" s="145"/>
      <c r="BH34" s="145"/>
      <c r="BI34" s="145"/>
      <c r="CA34" s="145"/>
      <c r="CB34" s="145"/>
    </row>
    <row r="35" spans="1:80" ht="13.5" customHeight="1">
      <c r="A35" s="146" t="s">
        <v>308</v>
      </c>
      <c r="B35" s="147" t="s">
        <v>302</v>
      </c>
      <c r="C35" s="148" t="s">
        <v>309</v>
      </c>
      <c r="D35" s="149" t="s">
        <v>302</v>
      </c>
      <c r="E35" s="150">
        <v>1</v>
      </c>
      <c r="F35" s="151"/>
      <c r="G35" s="152">
        <f>E35*F35</f>
        <v>0</v>
      </c>
      <c r="H35" s="153"/>
      <c r="I35" s="154">
        <f>E35*H35</f>
        <v>0</v>
      </c>
      <c r="J35" s="153"/>
      <c r="K35" s="154">
        <f>E35*J35</f>
        <v>0</v>
      </c>
      <c r="O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55">
        <f>G35</f>
        <v>0</v>
      </c>
      <c r="BA35" s="145"/>
      <c r="BB35" s="145"/>
      <c r="BC35" s="145"/>
      <c r="BD35" s="145"/>
      <c r="BE35" s="145"/>
      <c r="BF35" s="145"/>
      <c r="BG35" s="145"/>
      <c r="BH35" s="145"/>
      <c r="BI35" s="145"/>
      <c r="CA35" s="145"/>
      <c r="CB35" s="145"/>
    </row>
    <row r="36" spans="1:80" ht="13.5" customHeight="1">
      <c r="A36" s="146" t="s">
        <v>310</v>
      </c>
      <c r="B36" s="147" t="s">
        <v>302</v>
      </c>
      <c r="C36" s="148" t="s">
        <v>311</v>
      </c>
      <c r="D36" s="149" t="s">
        <v>302</v>
      </c>
      <c r="E36" s="150">
        <v>1</v>
      </c>
      <c r="F36" s="151"/>
      <c r="G36" s="152">
        <f>E36*F36</f>
        <v>0</v>
      </c>
      <c r="H36" s="153"/>
      <c r="I36" s="154">
        <f>E36*H36</f>
        <v>0</v>
      </c>
      <c r="J36" s="153"/>
      <c r="K36" s="154">
        <f>E36*J36</f>
        <v>0</v>
      </c>
      <c r="O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55">
        <f>G36</f>
        <v>0</v>
      </c>
      <c r="BA36" s="145"/>
      <c r="BB36" s="145"/>
      <c r="BC36" s="145"/>
      <c r="BD36" s="145"/>
      <c r="BE36" s="145"/>
      <c r="BF36" s="145"/>
      <c r="BG36" s="145"/>
      <c r="BH36" s="145"/>
      <c r="BI36" s="145"/>
      <c r="CA36" s="145"/>
      <c r="CB36" s="145"/>
    </row>
    <row r="37" spans="1:80" ht="13.5" customHeight="1">
      <c r="A37" s="146" t="s">
        <v>312</v>
      </c>
      <c r="B37" s="147" t="s">
        <v>302</v>
      </c>
      <c r="C37" s="148" t="s">
        <v>313</v>
      </c>
      <c r="D37" s="149" t="s">
        <v>302</v>
      </c>
      <c r="E37" s="150">
        <v>1</v>
      </c>
      <c r="F37" s="151"/>
      <c r="G37" s="152">
        <f>E37*F37</f>
        <v>0</v>
      </c>
      <c r="H37" s="153"/>
      <c r="I37" s="154">
        <f>E37*H37</f>
        <v>0</v>
      </c>
      <c r="J37" s="153"/>
      <c r="K37" s="154">
        <f>E37*J37</f>
        <v>0</v>
      </c>
      <c r="O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55">
        <f>G37</f>
        <v>0</v>
      </c>
      <c r="BA37" s="145"/>
      <c r="BB37" s="145"/>
      <c r="BC37" s="145"/>
      <c r="BD37" s="145"/>
      <c r="BE37" s="145"/>
      <c r="BF37" s="145"/>
      <c r="BG37" s="145"/>
      <c r="BH37" s="145"/>
      <c r="BI37" s="145"/>
      <c r="CA37" s="145"/>
      <c r="CB37" s="145"/>
    </row>
    <row r="38" spans="1:80" ht="13.5" customHeight="1">
      <c r="A38" s="146" t="s">
        <v>314</v>
      </c>
      <c r="B38" s="147" t="s">
        <v>302</v>
      </c>
      <c r="C38" s="148" t="s">
        <v>315</v>
      </c>
      <c r="D38" s="149" t="s">
        <v>302</v>
      </c>
      <c r="E38" s="150">
        <v>1</v>
      </c>
      <c r="F38" s="151"/>
      <c r="G38" s="152">
        <f>E38*F38</f>
        <v>0</v>
      </c>
      <c r="H38" s="153"/>
      <c r="I38" s="154">
        <f>E38*H38</f>
        <v>0</v>
      </c>
      <c r="J38" s="153"/>
      <c r="K38" s="154">
        <f>E38*J38</f>
        <v>0</v>
      </c>
      <c r="O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55">
        <f>G38</f>
        <v>0</v>
      </c>
      <c r="BA38" s="145"/>
      <c r="BB38" s="145"/>
      <c r="BC38" s="145"/>
      <c r="BD38" s="145"/>
      <c r="BE38" s="145"/>
      <c r="BF38" s="145"/>
      <c r="BG38" s="145"/>
      <c r="BH38" s="145"/>
      <c r="BI38" s="145"/>
      <c r="CA38" s="145"/>
      <c r="CB38" s="145"/>
    </row>
    <row r="39" spans="1:80" ht="13.5" customHeight="1">
      <c r="A39" s="146" t="s">
        <v>316</v>
      </c>
      <c r="B39" s="147" t="s">
        <v>302</v>
      </c>
      <c r="C39" s="148" t="s">
        <v>317</v>
      </c>
      <c r="D39" s="149" t="s">
        <v>302</v>
      </c>
      <c r="E39" s="150">
        <v>1</v>
      </c>
      <c r="F39" s="151"/>
      <c r="G39" s="152">
        <f>E39*F39</f>
        <v>0</v>
      </c>
      <c r="H39" s="153"/>
      <c r="I39" s="154">
        <f>E39*H39</f>
        <v>0</v>
      </c>
      <c r="J39" s="153"/>
      <c r="K39" s="154">
        <f>E39*J39</f>
        <v>0</v>
      </c>
      <c r="O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55">
        <f>G39</f>
        <v>0</v>
      </c>
      <c r="BA39" s="145"/>
      <c r="BB39" s="145"/>
      <c r="BC39" s="145"/>
      <c r="BD39" s="145"/>
      <c r="BE39" s="145"/>
      <c r="BF39" s="145"/>
      <c r="BG39" s="145"/>
      <c r="BH39" s="145"/>
      <c r="BI39" s="145"/>
      <c r="CA39" s="145"/>
      <c r="CB39" s="145"/>
    </row>
    <row r="40" spans="1:80" ht="13.5" customHeight="1">
      <c r="A40" s="146" t="s">
        <v>318</v>
      </c>
      <c r="B40" s="147" t="s">
        <v>302</v>
      </c>
      <c r="C40" s="148" t="s">
        <v>319</v>
      </c>
      <c r="D40" s="149" t="s">
        <v>302</v>
      </c>
      <c r="E40" s="150">
        <v>1</v>
      </c>
      <c r="F40" s="151"/>
      <c r="G40" s="152">
        <f>E40*F40</f>
        <v>0</v>
      </c>
      <c r="H40" s="153"/>
      <c r="I40" s="154">
        <f>E40*H40</f>
        <v>0</v>
      </c>
      <c r="J40" s="153"/>
      <c r="K40" s="154">
        <f>E40*J40</f>
        <v>0</v>
      </c>
      <c r="O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55">
        <f>G40</f>
        <v>0</v>
      </c>
      <c r="BA40" s="145"/>
      <c r="BB40" s="145"/>
      <c r="BC40" s="145"/>
      <c r="BD40" s="145"/>
      <c r="BE40" s="145"/>
      <c r="BF40" s="145"/>
      <c r="BG40" s="145"/>
      <c r="BH40" s="145"/>
      <c r="BI40" s="145"/>
      <c r="CA40" s="145"/>
      <c r="CB40" s="145"/>
    </row>
    <row r="41" spans="1:80">
      <c r="A41" s="168" t="s">
        <v>50</v>
      </c>
      <c r="B41" s="169"/>
      <c r="C41" s="170"/>
      <c r="D41" s="171"/>
      <c r="E41" s="172"/>
      <c r="F41" s="172"/>
      <c r="G41" s="173">
        <f>SUM(G32:G40)</f>
        <v>0</v>
      </c>
      <c r="H41" s="174"/>
      <c r="I41" s="173">
        <f>SUM(I32:I40)</f>
        <v>0</v>
      </c>
      <c r="J41" s="175"/>
      <c r="K41" s="173">
        <f>SUM(K32:K40)</f>
        <v>0</v>
      </c>
      <c r="O41" s="145"/>
      <c r="X41" s="176">
        <f>K41</f>
        <v>0</v>
      </c>
      <c r="Y41" s="176">
        <f>I41</f>
        <v>0</v>
      </c>
      <c r="Z41" s="155">
        <f>G41</f>
        <v>0</v>
      </c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77"/>
      <c r="BB41" s="177"/>
      <c r="BC41" s="177"/>
      <c r="BD41" s="177"/>
      <c r="BE41" s="177"/>
      <c r="BF41" s="177"/>
      <c r="BG41" s="145"/>
      <c r="BH41" s="145"/>
      <c r="BI41" s="145"/>
    </row>
    <row r="42" spans="1:80">
      <c r="A42" s="178" t="s">
        <v>29</v>
      </c>
      <c r="B42" s="179" t="s">
        <v>51</v>
      </c>
      <c r="C42" s="180"/>
      <c r="D42" s="181"/>
      <c r="E42" s="182"/>
      <c r="F42" s="182"/>
      <c r="G42" s="183">
        <f>SUM(Z7:Z42)</f>
        <v>0</v>
      </c>
      <c r="H42" s="184"/>
      <c r="I42" s="183">
        <f>SUM(Y7:Y42)</f>
        <v>0</v>
      </c>
      <c r="J42" s="184"/>
      <c r="K42" s="183">
        <f>SUM(X7:X42)</f>
        <v>0</v>
      </c>
      <c r="O42" s="145"/>
      <c r="BA42" s="185"/>
      <c r="BB42" s="185"/>
      <c r="BC42" s="185"/>
      <c r="BD42" s="185"/>
      <c r="BE42" s="185"/>
      <c r="BF42" s="185"/>
    </row>
    <row r="43" spans="1:80">
      <c r="E43" s="108"/>
    </row>
    <row r="44" spans="1:80">
      <c r="A44" s="186" t="s">
        <v>31</v>
      </c>
      <c r="E44" s="108"/>
    </row>
    <row r="45" spans="1:80" ht="117.75" customHeight="1">
      <c r="A45" s="187"/>
      <c r="B45" s="188"/>
      <c r="C45" s="188"/>
      <c r="D45" s="188"/>
      <c r="E45" s="188"/>
      <c r="F45" s="188"/>
      <c r="G45" s="189"/>
    </row>
    <row r="46" spans="1:80">
      <c r="E46" s="108"/>
    </row>
    <row r="47" spans="1:80">
      <c r="E47" s="108"/>
    </row>
    <row r="48" spans="1:80">
      <c r="E48" s="108"/>
    </row>
    <row r="49" spans="5:5">
      <c r="E49" s="108"/>
    </row>
    <row r="50" spans="5:5">
      <c r="E50" s="108"/>
    </row>
    <row r="51" spans="5:5">
      <c r="E51" s="108"/>
    </row>
    <row r="52" spans="5:5">
      <c r="E52" s="108"/>
    </row>
    <row r="53" spans="5:5">
      <c r="E53" s="108"/>
    </row>
    <row r="54" spans="5:5">
      <c r="E54" s="108"/>
    </row>
    <row r="55" spans="5:5">
      <c r="E55" s="108"/>
    </row>
    <row r="56" spans="5:5">
      <c r="E56" s="108"/>
    </row>
    <row r="57" spans="5:5">
      <c r="E57" s="108"/>
    </row>
    <row r="58" spans="5:5">
      <c r="E58" s="108"/>
    </row>
    <row r="59" spans="5:5">
      <c r="E59" s="108"/>
    </row>
    <row r="60" spans="5:5">
      <c r="E60" s="108"/>
    </row>
    <row r="61" spans="5:5">
      <c r="E61" s="108"/>
    </row>
    <row r="62" spans="5:5">
      <c r="E62" s="108"/>
    </row>
    <row r="63" spans="5:5">
      <c r="E63" s="108"/>
    </row>
    <row r="64" spans="5:5">
      <c r="E64" s="108"/>
    </row>
    <row r="65" spans="1:7">
      <c r="E65" s="108"/>
    </row>
    <row r="66" spans="1:7">
      <c r="A66" s="166"/>
      <c r="B66" s="166"/>
      <c r="C66" s="166"/>
      <c r="D66" s="166"/>
      <c r="E66" s="166"/>
      <c r="F66" s="166"/>
      <c r="G66" s="166"/>
    </row>
    <row r="67" spans="1:7">
      <c r="A67" s="166"/>
      <c r="B67" s="166"/>
      <c r="C67" s="166"/>
      <c r="D67" s="166"/>
      <c r="E67" s="166"/>
      <c r="F67" s="166"/>
      <c r="G67" s="166"/>
    </row>
    <row r="68" spans="1:7">
      <c r="A68" s="166"/>
      <c r="B68" s="166"/>
      <c r="C68" s="166"/>
      <c r="D68" s="166"/>
      <c r="E68" s="166"/>
      <c r="F68" s="166"/>
      <c r="G68" s="166"/>
    </row>
    <row r="69" spans="1:7">
      <c r="A69" s="166"/>
      <c r="B69" s="166"/>
      <c r="C69" s="166"/>
      <c r="D69" s="166"/>
      <c r="E69" s="166"/>
      <c r="F69" s="166"/>
      <c r="G69" s="166"/>
    </row>
    <row r="70" spans="1:7">
      <c r="E70" s="108"/>
    </row>
    <row r="71" spans="1:7">
      <c r="E71" s="108"/>
    </row>
    <row r="72" spans="1:7">
      <c r="E72" s="108"/>
    </row>
    <row r="73" spans="1:7">
      <c r="E73" s="108"/>
    </row>
    <row r="74" spans="1:7">
      <c r="E74" s="108"/>
    </row>
    <row r="75" spans="1:7">
      <c r="E75" s="108"/>
    </row>
    <row r="76" spans="1:7">
      <c r="E76" s="108"/>
    </row>
    <row r="77" spans="1:7">
      <c r="E77" s="108"/>
    </row>
    <row r="78" spans="1:7">
      <c r="E78" s="108"/>
    </row>
    <row r="79" spans="1:7">
      <c r="E79" s="108"/>
    </row>
    <row r="80" spans="1:7">
      <c r="E80" s="108"/>
    </row>
    <row r="81" spans="5:5">
      <c r="E81" s="108"/>
    </row>
    <row r="82" spans="5:5">
      <c r="E82" s="108"/>
    </row>
    <row r="83" spans="5:5">
      <c r="E83" s="108"/>
    </row>
    <row r="84" spans="5:5">
      <c r="E84" s="108"/>
    </row>
    <row r="85" spans="5:5">
      <c r="E85" s="108"/>
    </row>
    <row r="86" spans="5:5">
      <c r="E86" s="108"/>
    </row>
    <row r="87" spans="5:5">
      <c r="E87" s="108"/>
    </row>
    <row r="88" spans="5:5">
      <c r="E88" s="108"/>
    </row>
    <row r="89" spans="5:5">
      <c r="E89" s="108"/>
    </row>
    <row r="90" spans="5:5">
      <c r="E90" s="108"/>
    </row>
    <row r="91" spans="5:5">
      <c r="E91" s="108"/>
    </row>
    <row r="92" spans="5:5">
      <c r="E92" s="108"/>
    </row>
    <row r="93" spans="5:5">
      <c r="E93" s="108"/>
    </row>
    <row r="94" spans="5:5">
      <c r="E94" s="108"/>
    </row>
    <row r="95" spans="5:5">
      <c r="E95" s="108"/>
    </row>
    <row r="96" spans="5:5">
      <c r="E96" s="108"/>
    </row>
    <row r="97" spans="1:7">
      <c r="E97" s="108"/>
    </row>
    <row r="98" spans="1:7">
      <c r="E98" s="108"/>
    </row>
    <row r="99" spans="1:7">
      <c r="E99" s="108"/>
    </row>
    <row r="100" spans="1:7">
      <c r="E100" s="108"/>
    </row>
    <row r="101" spans="1:7">
      <c r="A101" s="190"/>
      <c r="B101" s="190"/>
    </row>
    <row r="102" spans="1:7">
      <c r="A102" s="166"/>
      <c r="B102" s="166"/>
      <c r="C102" s="191"/>
      <c r="D102" s="191"/>
      <c r="E102" s="192"/>
      <c r="F102" s="191"/>
      <c r="G102" s="193"/>
    </row>
    <row r="103" spans="1:7">
      <c r="A103" s="194"/>
      <c r="B103" s="194"/>
      <c r="C103" s="166"/>
      <c r="D103" s="166"/>
      <c r="E103" s="195"/>
      <c r="F103" s="166"/>
      <c r="G103" s="166"/>
    </row>
    <row r="104" spans="1:7">
      <c r="A104" s="166"/>
      <c r="B104" s="166"/>
      <c r="C104" s="166"/>
      <c r="D104" s="166"/>
      <c r="E104" s="195"/>
      <c r="F104" s="166"/>
      <c r="G104" s="166"/>
    </row>
    <row r="105" spans="1:7">
      <c r="A105" s="166"/>
      <c r="B105" s="166"/>
      <c r="C105" s="166"/>
      <c r="D105" s="166"/>
      <c r="E105" s="195"/>
      <c r="F105" s="166"/>
      <c r="G105" s="166"/>
    </row>
    <row r="106" spans="1:7">
      <c r="A106" s="166"/>
      <c r="B106" s="166"/>
      <c r="C106" s="166"/>
      <c r="D106" s="166"/>
      <c r="E106" s="195"/>
      <c r="F106" s="166"/>
      <c r="G106" s="166"/>
    </row>
    <row r="107" spans="1:7">
      <c r="A107" s="166"/>
      <c r="B107" s="166"/>
      <c r="C107" s="166"/>
      <c r="D107" s="166"/>
      <c r="E107" s="195"/>
      <c r="F107" s="166"/>
      <c r="G107" s="166"/>
    </row>
    <row r="108" spans="1:7">
      <c r="A108" s="166"/>
      <c r="B108" s="166"/>
      <c r="C108" s="166"/>
      <c r="D108" s="166"/>
      <c r="E108" s="195"/>
      <c r="F108" s="166"/>
      <c r="G108" s="166"/>
    </row>
    <row r="109" spans="1:7">
      <c r="A109" s="166"/>
      <c r="B109" s="166"/>
      <c r="C109" s="166"/>
      <c r="D109" s="166"/>
      <c r="E109" s="195"/>
      <c r="F109" s="166"/>
      <c r="G109" s="166"/>
    </row>
    <row r="110" spans="1:7">
      <c r="A110" s="166"/>
      <c r="B110" s="166"/>
      <c r="C110" s="166"/>
      <c r="D110" s="166"/>
      <c r="E110" s="195"/>
      <c r="F110" s="166"/>
      <c r="G110" s="166"/>
    </row>
    <row r="111" spans="1:7">
      <c r="A111" s="166"/>
      <c r="B111" s="166"/>
      <c r="C111" s="166"/>
      <c r="D111" s="166"/>
      <c r="E111" s="195"/>
      <c r="F111" s="166"/>
      <c r="G111" s="166"/>
    </row>
    <row r="112" spans="1:7">
      <c r="A112" s="166"/>
      <c r="B112" s="166"/>
      <c r="C112" s="166"/>
      <c r="D112" s="166"/>
      <c r="E112" s="195"/>
      <c r="F112" s="166"/>
      <c r="G112" s="166"/>
    </row>
    <row r="113" spans="1:7">
      <c r="A113" s="166"/>
      <c r="B113" s="166"/>
      <c r="C113" s="166"/>
      <c r="D113" s="166"/>
      <c r="E113" s="195"/>
      <c r="F113" s="166"/>
      <c r="G113" s="166"/>
    </row>
    <row r="114" spans="1:7">
      <c r="A114" s="166"/>
      <c r="B114" s="166"/>
      <c r="C114" s="166"/>
      <c r="D114" s="166"/>
      <c r="E114" s="195"/>
      <c r="F114" s="166"/>
      <c r="G114" s="166"/>
    </row>
    <row r="115" spans="1:7">
      <c r="A115" s="166"/>
      <c r="B115" s="166"/>
      <c r="C115" s="166"/>
      <c r="D115" s="166"/>
      <c r="E115" s="195"/>
      <c r="F115" s="166"/>
      <c r="G115" s="166"/>
    </row>
  </sheetData>
  <sheetProtection password="C7B2" sheet="1"/>
  <mergeCells count="2">
    <mergeCell ref="A1:G1"/>
    <mergeCell ref="A45:G45"/>
  </mergeCells>
  <printOptions horizontalCentered="1" gridLinesSet="0"/>
  <pageMargins left="0.78740157480314965" right="0.78740157480314965" top="0.98425196850393704" bottom="0.59055118110236227" header="0.51181102362204722" footer="0.19685039370078741"/>
  <pageSetup paperSize="9" orientation="landscape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10"/>
  <dimension ref="A1:CZ133"/>
  <sheetViews>
    <sheetView showGridLines="0" showZeros="0" zoomScale="75" workbookViewId="0">
      <selection sqref="A1:G1"/>
    </sheetView>
  </sheetViews>
  <sheetFormatPr defaultRowHeight="12.75"/>
  <cols>
    <col min="1" max="1" width="4.42578125" style="108" customWidth="1"/>
    <col min="2" max="2" width="11.5703125" style="108" customWidth="1"/>
    <col min="3" max="3" width="40.42578125" style="108" customWidth="1"/>
    <col min="4" max="4" width="5.5703125" style="108" customWidth="1"/>
    <col min="5" max="5" width="8.5703125" style="127" customWidth="1"/>
    <col min="6" max="6" width="9.85546875" style="108" customWidth="1"/>
    <col min="7" max="7" width="13.85546875" style="108" customWidth="1"/>
    <col min="8" max="8" width="11" style="108" customWidth="1"/>
    <col min="9" max="9" width="9.7109375" style="108" customWidth="1"/>
    <col min="10" max="10" width="11.28515625" style="108" customWidth="1"/>
    <col min="11" max="11" width="10.42578125" style="108" customWidth="1"/>
    <col min="12" max="12" width="75.42578125" style="108" customWidth="1"/>
    <col min="13" max="13" width="45.28515625" style="108" customWidth="1"/>
    <col min="14" max="55" width="9.140625" style="108"/>
    <col min="56" max="56" width="62.28515625" style="108" customWidth="1"/>
    <col min="57" max="16384" width="9.140625" style="108"/>
  </cols>
  <sheetData>
    <row r="1" spans="1:104" ht="15" customHeight="1">
      <c r="A1" s="107" t="s">
        <v>32</v>
      </c>
      <c r="B1" s="107"/>
      <c r="C1" s="107"/>
      <c r="D1" s="107"/>
      <c r="E1" s="107"/>
      <c r="F1" s="107"/>
      <c r="G1" s="107"/>
    </row>
    <row r="2" spans="1:104" ht="3" customHeight="1" thickBot="1">
      <c r="B2" s="109"/>
      <c r="C2" s="110"/>
      <c r="D2" s="110"/>
      <c r="E2" s="111"/>
      <c r="F2" s="110"/>
      <c r="G2" s="110"/>
    </row>
    <row r="3" spans="1:104" ht="13.5" customHeight="1" thickTop="1">
      <c r="A3" s="112" t="s">
        <v>33</v>
      </c>
      <c r="B3" s="113"/>
      <c r="C3" s="114"/>
      <c r="D3" s="115" t="s">
        <v>873</v>
      </c>
      <c r="E3" s="116"/>
      <c r="F3" s="117"/>
      <c r="G3" s="118"/>
    </row>
    <row r="4" spans="1:104" ht="13.5" customHeight="1" thickBot="1">
      <c r="A4" s="119" t="s">
        <v>34</v>
      </c>
      <c r="B4" s="120"/>
      <c r="C4" s="121"/>
      <c r="D4" s="122" t="s">
        <v>873</v>
      </c>
      <c r="E4" s="123"/>
      <c r="F4" s="124"/>
      <c r="G4" s="125"/>
    </row>
    <row r="5" spans="1:104" ht="13.5" thickTop="1">
      <c r="A5" s="126"/>
      <c r="G5" s="128"/>
    </row>
    <row r="6" spans="1:104" s="134" customFormat="1" ht="26.25" customHeight="1">
      <c r="A6" s="129" t="s">
        <v>35</v>
      </c>
      <c r="B6" s="130" t="s">
        <v>36</v>
      </c>
      <c r="C6" s="130" t="s">
        <v>37</v>
      </c>
      <c r="D6" s="130" t="s">
        <v>38</v>
      </c>
      <c r="E6" s="131" t="s">
        <v>39</v>
      </c>
      <c r="F6" s="130" t="s">
        <v>40</v>
      </c>
      <c r="G6" s="132" t="s">
        <v>41</v>
      </c>
      <c r="H6" s="133" t="s">
        <v>42</v>
      </c>
      <c r="I6" s="133" t="s">
        <v>43</v>
      </c>
      <c r="J6" s="133" t="s">
        <v>44</v>
      </c>
      <c r="K6" s="133" t="s">
        <v>45</v>
      </c>
    </row>
    <row r="7" spans="1:104" ht="14.25" customHeight="1">
      <c r="A7" s="135" t="s">
        <v>46</v>
      </c>
      <c r="B7" s="136" t="s">
        <v>47</v>
      </c>
      <c r="C7" s="137" t="s">
        <v>48</v>
      </c>
      <c r="D7" s="138"/>
      <c r="E7" s="139"/>
      <c r="F7" s="139"/>
      <c r="G7" s="140"/>
      <c r="H7" s="141"/>
      <c r="I7" s="142"/>
      <c r="J7" s="143"/>
      <c r="K7" s="144"/>
      <c r="O7" s="145"/>
    </row>
    <row r="8" spans="1:104" ht="22.5">
      <c r="A8" s="146">
        <v>1</v>
      </c>
      <c r="B8" s="147" t="s">
        <v>323</v>
      </c>
      <c r="C8" s="148" t="s">
        <v>324</v>
      </c>
      <c r="D8" s="149" t="s">
        <v>54</v>
      </c>
      <c r="E8" s="150">
        <v>25.478400000000001</v>
      </c>
      <c r="F8" s="151">
        <v>0</v>
      </c>
      <c r="G8" s="152">
        <f>E8*F8</f>
        <v>0</v>
      </c>
      <c r="H8" s="153">
        <v>1.7</v>
      </c>
      <c r="I8" s="154">
        <f>E8*H8</f>
        <v>43.313279999999999</v>
      </c>
      <c r="J8" s="153">
        <v>0</v>
      </c>
      <c r="K8" s="154">
        <f>E8*J8</f>
        <v>0</v>
      </c>
      <c r="O8" s="145"/>
      <c r="Z8" s="145"/>
      <c r="AA8" s="145">
        <v>1</v>
      </c>
      <c r="AB8" s="145">
        <v>1</v>
      </c>
      <c r="AC8" s="145">
        <v>1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55">
        <f>G8</f>
        <v>0</v>
      </c>
      <c r="BA8" s="145"/>
      <c r="BB8" s="145"/>
      <c r="BC8" s="145"/>
      <c r="BD8" s="145"/>
      <c r="BE8" s="145"/>
      <c r="BF8" s="145"/>
      <c r="BG8" s="145"/>
      <c r="BH8" s="145"/>
      <c r="BI8" s="145"/>
      <c r="CA8" s="145">
        <v>1</v>
      </c>
      <c r="CB8" s="145">
        <v>1</v>
      </c>
      <c r="CZ8" s="108">
        <v>1</v>
      </c>
    </row>
    <row r="9" spans="1:104" ht="25.5">
      <c r="A9" s="156"/>
      <c r="B9" s="157"/>
      <c r="C9" s="160" t="s">
        <v>811</v>
      </c>
      <c r="D9" s="161"/>
      <c r="E9" s="162">
        <v>25.478400000000001</v>
      </c>
      <c r="F9" s="163"/>
      <c r="G9" s="164"/>
      <c r="H9" s="165"/>
      <c r="I9" s="158"/>
      <c r="J9" s="166"/>
      <c r="K9" s="158"/>
      <c r="M9" s="159" t="s">
        <v>811</v>
      </c>
      <c r="O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67" t="str">
        <f>C8</f>
        <v>Obsyp potrubí bez prohození sypaniny s dodáním štěrkopísku frakce 0 - 22 mm</v>
      </c>
      <c r="BE9" s="145"/>
      <c r="BF9" s="145"/>
      <c r="BG9" s="145"/>
      <c r="BH9" s="145"/>
      <c r="BI9" s="145"/>
    </row>
    <row r="10" spans="1:104" ht="22.5">
      <c r="A10" s="146">
        <v>2</v>
      </c>
      <c r="B10" s="147" t="s">
        <v>325</v>
      </c>
      <c r="C10" s="148" t="s">
        <v>326</v>
      </c>
      <c r="D10" s="149" t="s">
        <v>54</v>
      </c>
      <c r="E10" s="150">
        <v>25.478400000000001</v>
      </c>
      <c r="F10" s="151">
        <v>0</v>
      </c>
      <c r="G10" s="152">
        <f>E10*F10</f>
        <v>0</v>
      </c>
      <c r="H10" s="153">
        <v>0</v>
      </c>
      <c r="I10" s="154">
        <f>E10*H10</f>
        <v>0</v>
      </c>
      <c r="J10" s="153">
        <v>0</v>
      </c>
      <c r="K10" s="154">
        <f>E10*J10</f>
        <v>0</v>
      </c>
      <c r="O10" s="145"/>
      <c r="Z10" s="145"/>
      <c r="AA10" s="145">
        <v>1</v>
      </c>
      <c r="AB10" s="145">
        <v>1</v>
      </c>
      <c r="AC10" s="145">
        <v>1</v>
      </c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55">
        <f>G10</f>
        <v>0</v>
      </c>
      <c r="BA10" s="145"/>
      <c r="BB10" s="145"/>
      <c r="BC10" s="145"/>
      <c r="BD10" s="145"/>
      <c r="BE10" s="145"/>
      <c r="BF10" s="145"/>
      <c r="BG10" s="145"/>
      <c r="BH10" s="145"/>
      <c r="BI10" s="145"/>
      <c r="CA10" s="145">
        <v>1</v>
      </c>
      <c r="CB10" s="145">
        <v>1</v>
      </c>
      <c r="CZ10" s="108">
        <v>1</v>
      </c>
    </row>
    <row r="11" spans="1:104">
      <c r="A11" s="146">
        <v>3</v>
      </c>
      <c r="B11" s="147" t="s">
        <v>330</v>
      </c>
      <c r="C11" s="148" t="s">
        <v>331</v>
      </c>
      <c r="D11" s="149" t="s">
        <v>332</v>
      </c>
      <c r="E11" s="150">
        <v>25.46</v>
      </c>
      <c r="F11" s="151">
        <v>0</v>
      </c>
      <c r="G11" s="152">
        <f>E11*F11</f>
        <v>0</v>
      </c>
      <c r="H11" s="153">
        <v>1</v>
      </c>
      <c r="I11" s="154">
        <f>E11*H11</f>
        <v>25.46</v>
      </c>
      <c r="J11" s="153"/>
      <c r="K11" s="154">
        <f>E11*J11</f>
        <v>0</v>
      </c>
      <c r="O11" s="145"/>
      <c r="Z11" s="145"/>
      <c r="AA11" s="145">
        <v>3</v>
      </c>
      <c r="AB11" s="145">
        <v>1</v>
      </c>
      <c r="AC11" s="145" t="s">
        <v>330</v>
      </c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55">
        <f>G11</f>
        <v>0</v>
      </c>
      <c r="BA11" s="145"/>
      <c r="BB11" s="145"/>
      <c r="BC11" s="145"/>
      <c r="BD11" s="145"/>
      <c r="BE11" s="145"/>
      <c r="BF11" s="145"/>
      <c r="BG11" s="145"/>
      <c r="BH11" s="145"/>
      <c r="BI11" s="145"/>
      <c r="CA11" s="145">
        <v>3</v>
      </c>
      <c r="CB11" s="145">
        <v>1</v>
      </c>
      <c r="CZ11" s="108">
        <v>1</v>
      </c>
    </row>
    <row r="12" spans="1:104">
      <c r="A12" s="156"/>
      <c r="B12" s="157"/>
      <c r="C12" s="160" t="s">
        <v>812</v>
      </c>
      <c r="D12" s="161"/>
      <c r="E12" s="162">
        <v>25.46</v>
      </c>
      <c r="F12" s="163"/>
      <c r="G12" s="164"/>
      <c r="H12" s="165"/>
      <c r="I12" s="158"/>
      <c r="J12" s="166"/>
      <c r="K12" s="158"/>
      <c r="M12" s="159" t="s">
        <v>812</v>
      </c>
      <c r="O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67" t="str">
        <f>C11</f>
        <v>Štěrkopísek frakce 0-22 A</v>
      </c>
      <c r="BE12" s="145"/>
      <c r="BF12" s="145"/>
      <c r="BG12" s="145"/>
      <c r="BH12" s="145"/>
      <c r="BI12" s="145"/>
    </row>
    <row r="13" spans="1:104">
      <c r="A13" s="168" t="s">
        <v>50</v>
      </c>
      <c r="B13" s="169" t="s">
        <v>47</v>
      </c>
      <c r="C13" s="170" t="s">
        <v>48</v>
      </c>
      <c r="D13" s="171"/>
      <c r="E13" s="172"/>
      <c r="F13" s="172"/>
      <c r="G13" s="173">
        <f>SUM(G7:G12)</f>
        <v>0</v>
      </c>
      <c r="H13" s="174"/>
      <c r="I13" s="173">
        <f>SUM(I7:I12)</f>
        <v>68.77328</v>
      </c>
      <c r="J13" s="175"/>
      <c r="K13" s="173">
        <f>SUM(K7:K12)</f>
        <v>0</v>
      </c>
      <c r="O13" s="145"/>
      <c r="X13" s="176">
        <f>K13</f>
        <v>0</v>
      </c>
      <c r="Y13" s="176">
        <f>I13</f>
        <v>68.77328</v>
      </c>
      <c r="Z13" s="155">
        <f>G13</f>
        <v>0</v>
      </c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77"/>
      <c r="BB13" s="177"/>
      <c r="BC13" s="177"/>
      <c r="BD13" s="177"/>
      <c r="BE13" s="177"/>
      <c r="BF13" s="177"/>
      <c r="BG13" s="145"/>
      <c r="BH13" s="145"/>
      <c r="BI13" s="145"/>
    </row>
    <row r="14" spans="1:104" ht="14.25" customHeight="1">
      <c r="A14" s="135" t="s">
        <v>46</v>
      </c>
      <c r="B14" s="136" t="s">
        <v>338</v>
      </c>
      <c r="C14" s="137" t="s">
        <v>339</v>
      </c>
      <c r="D14" s="138"/>
      <c r="E14" s="139"/>
      <c r="F14" s="139"/>
      <c r="G14" s="140"/>
      <c r="H14" s="141"/>
      <c r="I14" s="142"/>
      <c r="J14" s="143"/>
      <c r="K14" s="144"/>
      <c r="O14" s="145"/>
    </row>
    <row r="15" spans="1:104">
      <c r="A15" s="146">
        <v>4</v>
      </c>
      <c r="B15" s="147" t="s">
        <v>340</v>
      </c>
      <c r="C15" s="148" t="s">
        <v>341</v>
      </c>
      <c r="D15" s="149" t="s">
        <v>54</v>
      </c>
      <c r="E15" s="150">
        <v>12.7392</v>
      </c>
      <c r="F15" s="151">
        <v>0</v>
      </c>
      <c r="G15" s="152">
        <f>E15*F15</f>
        <v>0</v>
      </c>
      <c r="H15" s="153">
        <v>1.8907700000000001</v>
      </c>
      <c r="I15" s="154">
        <f>E15*H15</f>
        <v>24.086897184000001</v>
      </c>
      <c r="J15" s="153">
        <v>0</v>
      </c>
      <c r="K15" s="154">
        <f>E15*J15</f>
        <v>0</v>
      </c>
      <c r="O15" s="145"/>
      <c r="Z15" s="145"/>
      <c r="AA15" s="145">
        <v>1</v>
      </c>
      <c r="AB15" s="145">
        <v>1</v>
      </c>
      <c r="AC15" s="145">
        <v>1</v>
      </c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55">
        <f>G15</f>
        <v>0</v>
      </c>
      <c r="BA15" s="145"/>
      <c r="BB15" s="145"/>
      <c r="BC15" s="145"/>
      <c r="BD15" s="145"/>
      <c r="BE15" s="145"/>
      <c r="BF15" s="145"/>
      <c r="BG15" s="145"/>
      <c r="BH15" s="145"/>
      <c r="BI15" s="145"/>
      <c r="CA15" s="145">
        <v>1</v>
      </c>
      <c r="CB15" s="145">
        <v>1</v>
      </c>
      <c r="CZ15" s="108">
        <v>1</v>
      </c>
    </row>
    <row r="16" spans="1:104">
      <c r="A16" s="156"/>
      <c r="B16" s="157"/>
      <c r="C16" s="160" t="s">
        <v>813</v>
      </c>
      <c r="D16" s="161"/>
      <c r="E16" s="162">
        <v>12.7392</v>
      </c>
      <c r="F16" s="163"/>
      <c r="G16" s="164"/>
      <c r="H16" s="165"/>
      <c r="I16" s="158"/>
      <c r="J16" s="166"/>
      <c r="K16" s="158"/>
      <c r="M16" s="159" t="s">
        <v>813</v>
      </c>
      <c r="O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67" t="str">
        <f>C15</f>
        <v xml:space="preserve">Lože pod potrubí z kameniva těženého 0 - 4 mm </v>
      </c>
      <c r="BE16" s="145"/>
      <c r="BF16" s="145"/>
      <c r="BG16" s="145"/>
      <c r="BH16" s="145"/>
      <c r="BI16" s="145"/>
    </row>
    <row r="17" spans="1:104">
      <c r="A17" s="168" t="s">
        <v>50</v>
      </c>
      <c r="B17" s="169" t="s">
        <v>338</v>
      </c>
      <c r="C17" s="170" t="s">
        <v>339</v>
      </c>
      <c r="D17" s="171"/>
      <c r="E17" s="172"/>
      <c r="F17" s="172"/>
      <c r="G17" s="173">
        <f>SUM(G14:G16)</f>
        <v>0</v>
      </c>
      <c r="H17" s="174"/>
      <c r="I17" s="173">
        <f>SUM(I14:I16)</f>
        <v>24.086897184000001</v>
      </c>
      <c r="J17" s="175"/>
      <c r="K17" s="173">
        <f>SUM(K14:K16)</f>
        <v>0</v>
      </c>
      <c r="O17" s="145"/>
      <c r="X17" s="176">
        <f>K17</f>
        <v>0</v>
      </c>
      <c r="Y17" s="176">
        <f>I17</f>
        <v>24.086897184000001</v>
      </c>
      <c r="Z17" s="155">
        <f>G17</f>
        <v>0</v>
      </c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77"/>
      <c r="BB17" s="177"/>
      <c r="BC17" s="177"/>
      <c r="BD17" s="177"/>
      <c r="BE17" s="177"/>
      <c r="BF17" s="177"/>
      <c r="BG17" s="145"/>
      <c r="BH17" s="145"/>
      <c r="BI17" s="145"/>
    </row>
    <row r="18" spans="1:104" ht="14.25" customHeight="1">
      <c r="A18" s="135" t="s">
        <v>46</v>
      </c>
      <c r="B18" s="136" t="s">
        <v>814</v>
      </c>
      <c r="C18" s="137" t="s">
        <v>815</v>
      </c>
      <c r="D18" s="138"/>
      <c r="E18" s="139"/>
      <c r="F18" s="139"/>
      <c r="G18" s="140"/>
      <c r="H18" s="141"/>
      <c r="I18" s="142"/>
      <c r="J18" s="143"/>
      <c r="K18" s="144"/>
      <c r="O18" s="145"/>
    </row>
    <row r="19" spans="1:104">
      <c r="A19" s="146">
        <v>5</v>
      </c>
      <c r="B19" s="147" t="s">
        <v>816</v>
      </c>
      <c r="C19" s="148" t="s">
        <v>817</v>
      </c>
      <c r="D19" s="149" t="s">
        <v>328</v>
      </c>
      <c r="E19" s="150">
        <v>1</v>
      </c>
      <c r="F19" s="151">
        <v>0</v>
      </c>
      <c r="G19" s="152">
        <f>E19*F19</f>
        <v>0</v>
      </c>
      <c r="H19" s="153">
        <v>0</v>
      </c>
      <c r="I19" s="154">
        <f>E19*H19</f>
        <v>0</v>
      </c>
      <c r="J19" s="153">
        <v>0</v>
      </c>
      <c r="K19" s="154">
        <f>E19*J19</f>
        <v>0</v>
      </c>
      <c r="O19" s="145"/>
      <c r="Z19" s="145"/>
      <c r="AA19" s="145">
        <v>1</v>
      </c>
      <c r="AB19" s="145">
        <v>1</v>
      </c>
      <c r="AC19" s="145">
        <v>1</v>
      </c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55">
        <f>G19</f>
        <v>0</v>
      </c>
      <c r="BA19" s="145"/>
      <c r="BB19" s="145"/>
      <c r="BC19" s="145"/>
      <c r="BD19" s="145"/>
      <c r="BE19" s="145"/>
      <c r="BF19" s="145"/>
      <c r="BG19" s="145"/>
      <c r="BH19" s="145"/>
      <c r="BI19" s="145"/>
      <c r="CA19" s="145">
        <v>1</v>
      </c>
      <c r="CB19" s="145">
        <v>1</v>
      </c>
      <c r="CZ19" s="108">
        <v>4</v>
      </c>
    </row>
    <row r="20" spans="1:104" ht="22.5">
      <c r="A20" s="146">
        <v>6</v>
      </c>
      <c r="B20" s="147" t="s">
        <v>818</v>
      </c>
      <c r="C20" s="148" t="s">
        <v>819</v>
      </c>
      <c r="D20" s="149" t="s">
        <v>292</v>
      </c>
      <c r="E20" s="150">
        <v>37</v>
      </c>
      <c r="F20" s="151">
        <v>0</v>
      </c>
      <c r="G20" s="152">
        <f>E20*F20</f>
        <v>0</v>
      </c>
      <c r="H20" s="153">
        <v>0</v>
      </c>
      <c r="I20" s="154">
        <f>E20*H20</f>
        <v>0</v>
      </c>
      <c r="J20" s="153">
        <v>0</v>
      </c>
      <c r="K20" s="154">
        <f>E20*J20</f>
        <v>0</v>
      </c>
      <c r="O20" s="145"/>
      <c r="Z20" s="145"/>
      <c r="AA20" s="145">
        <v>1</v>
      </c>
      <c r="AB20" s="145">
        <v>1</v>
      </c>
      <c r="AC20" s="145">
        <v>1</v>
      </c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55">
        <f>G20</f>
        <v>0</v>
      </c>
      <c r="BA20" s="145"/>
      <c r="BB20" s="145"/>
      <c r="BC20" s="145"/>
      <c r="BD20" s="145"/>
      <c r="BE20" s="145"/>
      <c r="BF20" s="145"/>
      <c r="BG20" s="145"/>
      <c r="BH20" s="145"/>
      <c r="BI20" s="145"/>
      <c r="CA20" s="145">
        <v>1</v>
      </c>
      <c r="CB20" s="145">
        <v>1</v>
      </c>
      <c r="CZ20" s="108">
        <v>4</v>
      </c>
    </row>
    <row r="21" spans="1:104" ht="22.5">
      <c r="A21" s="146">
        <v>7</v>
      </c>
      <c r="B21" s="147" t="s">
        <v>820</v>
      </c>
      <c r="C21" s="148" t="s">
        <v>821</v>
      </c>
      <c r="D21" s="149" t="s">
        <v>292</v>
      </c>
      <c r="E21" s="150">
        <v>279</v>
      </c>
      <c r="F21" s="151">
        <v>0</v>
      </c>
      <c r="G21" s="152">
        <f>E21*F21</f>
        <v>0</v>
      </c>
      <c r="H21" s="153">
        <v>0</v>
      </c>
      <c r="I21" s="154">
        <f>E21*H21</f>
        <v>0</v>
      </c>
      <c r="J21" s="153">
        <v>0</v>
      </c>
      <c r="K21" s="154">
        <f>E21*J21</f>
        <v>0</v>
      </c>
      <c r="O21" s="145"/>
      <c r="Z21" s="145"/>
      <c r="AA21" s="145">
        <v>1</v>
      </c>
      <c r="AB21" s="145">
        <v>1</v>
      </c>
      <c r="AC21" s="145">
        <v>1</v>
      </c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55">
        <f>G21</f>
        <v>0</v>
      </c>
      <c r="BA21" s="145"/>
      <c r="BB21" s="145"/>
      <c r="BC21" s="145"/>
      <c r="BD21" s="145"/>
      <c r="BE21" s="145"/>
      <c r="BF21" s="145"/>
      <c r="BG21" s="145"/>
      <c r="BH21" s="145"/>
      <c r="BI21" s="145"/>
      <c r="CA21" s="145">
        <v>1</v>
      </c>
      <c r="CB21" s="145">
        <v>1</v>
      </c>
      <c r="CZ21" s="108">
        <v>4</v>
      </c>
    </row>
    <row r="22" spans="1:104">
      <c r="A22" s="146">
        <v>8</v>
      </c>
      <c r="B22" s="147" t="s">
        <v>822</v>
      </c>
      <c r="C22" s="148" t="s">
        <v>823</v>
      </c>
      <c r="D22" s="149" t="s">
        <v>292</v>
      </c>
      <c r="E22" s="150">
        <v>37</v>
      </c>
      <c r="F22" s="151">
        <v>0</v>
      </c>
      <c r="G22" s="152">
        <f>E22*F22</f>
        <v>0</v>
      </c>
      <c r="H22" s="153">
        <v>0</v>
      </c>
      <c r="I22" s="154">
        <f>E22*H22</f>
        <v>0</v>
      </c>
      <c r="J22" s="153">
        <v>0</v>
      </c>
      <c r="K22" s="154">
        <f>E22*J22</f>
        <v>0</v>
      </c>
      <c r="O22" s="145"/>
      <c r="Z22" s="145"/>
      <c r="AA22" s="145">
        <v>1</v>
      </c>
      <c r="AB22" s="145">
        <v>1</v>
      </c>
      <c r="AC22" s="145">
        <v>1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55">
        <f>G22</f>
        <v>0</v>
      </c>
      <c r="BA22" s="145"/>
      <c r="BB22" s="145"/>
      <c r="BC22" s="145"/>
      <c r="BD22" s="145"/>
      <c r="BE22" s="145"/>
      <c r="BF22" s="145"/>
      <c r="BG22" s="145"/>
      <c r="BH22" s="145"/>
      <c r="BI22" s="145"/>
      <c r="CA22" s="145">
        <v>1</v>
      </c>
      <c r="CB22" s="145">
        <v>1</v>
      </c>
      <c r="CZ22" s="108">
        <v>4</v>
      </c>
    </row>
    <row r="23" spans="1:104">
      <c r="A23" s="146">
        <v>9</v>
      </c>
      <c r="B23" s="147" t="s">
        <v>824</v>
      </c>
      <c r="C23" s="148" t="s">
        <v>825</v>
      </c>
      <c r="D23" s="149" t="s">
        <v>292</v>
      </c>
      <c r="E23" s="150">
        <v>279</v>
      </c>
      <c r="F23" s="151">
        <v>0</v>
      </c>
      <c r="G23" s="152">
        <f>E23*F23</f>
        <v>0</v>
      </c>
      <c r="H23" s="153">
        <v>0</v>
      </c>
      <c r="I23" s="154">
        <f>E23*H23</f>
        <v>0</v>
      </c>
      <c r="J23" s="153">
        <v>0</v>
      </c>
      <c r="K23" s="154">
        <f>E23*J23</f>
        <v>0</v>
      </c>
      <c r="O23" s="145"/>
      <c r="Z23" s="145"/>
      <c r="AA23" s="145">
        <v>1</v>
      </c>
      <c r="AB23" s="145">
        <v>1</v>
      </c>
      <c r="AC23" s="145">
        <v>1</v>
      </c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55">
        <f>G23</f>
        <v>0</v>
      </c>
      <c r="BA23" s="145"/>
      <c r="BB23" s="145"/>
      <c r="BC23" s="145"/>
      <c r="BD23" s="145"/>
      <c r="BE23" s="145"/>
      <c r="BF23" s="145"/>
      <c r="BG23" s="145"/>
      <c r="BH23" s="145"/>
      <c r="BI23" s="145"/>
      <c r="CA23" s="145">
        <v>1</v>
      </c>
      <c r="CB23" s="145">
        <v>1</v>
      </c>
      <c r="CZ23" s="108">
        <v>4</v>
      </c>
    </row>
    <row r="24" spans="1:104">
      <c r="A24" s="146">
        <v>10</v>
      </c>
      <c r="B24" s="147" t="s">
        <v>826</v>
      </c>
      <c r="C24" s="148" t="s">
        <v>827</v>
      </c>
      <c r="D24" s="149" t="s">
        <v>292</v>
      </c>
      <c r="E24" s="150">
        <v>37</v>
      </c>
      <c r="F24" s="151">
        <v>0</v>
      </c>
      <c r="G24" s="152">
        <f>E24*F24</f>
        <v>0</v>
      </c>
      <c r="H24" s="153">
        <v>0</v>
      </c>
      <c r="I24" s="154">
        <f>E24*H24</f>
        <v>0</v>
      </c>
      <c r="J24" s="153">
        <v>0</v>
      </c>
      <c r="K24" s="154">
        <f>E24*J24</f>
        <v>0</v>
      </c>
      <c r="O24" s="145"/>
      <c r="Z24" s="145"/>
      <c r="AA24" s="145">
        <v>1</v>
      </c>
      <c r="AB24" s="145">
        <v>1</v>
      </c>
      <c r="AC24" s="145">
        <v>1</v>
      </c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55">
        <f>G24</f>
        <v>0</v>
      </c>
      <c r="BA24" s="145"/>
      <c r="BB24" s="145"/>
      <c r="BC24" s="145"/>
      <c r="BD24" s="145"/>
      <c r="BE24" s="145"/>
      <c r="BF24" s="145"/>
      <c r="BG24" s="145"/>
      <c r="BH24" s="145"/>
      <c r="BI24" s="145"/>
      <c r="CA24" s="145">
        <v>1</v>
      </c>
      <c r="CB24" s="145">
        <v>1</v>
      </c>
      <c r="CZ24" s="108">
        <v>4</v>
      </c>
    </row>
    <row r="25" spans="1:104">
      <c r="A25" s="146">
        <v>11</v>
      </c>
      <c r="B25" s="147" t="s">
        <v>828</v>
      </c>
      <c r="C25" s="148" t="s">
        <v>829</v>
      </c>
      <c r="D25" s="149" t="s">
        <v>292</v>
      </c>
      <c r="E25" s="150">
        <v>279</v>
      </c>
      <c r="F25" s="151">
        <v>0</v>
      </c>
      <c r="G25" s="152">
        <f>E25*F25</f>
        <v>0</v>
      </c>
      <c r="H25" s="153">
        <v>0</v>
      </c>
      <c r="I25" s="154">
        <f>E25*H25</f>
        <v>0</v>
      </c>
      <c r="J25" s="153">
        <v>0</v>
      </c>
      <c r="K25" s="154">
        <f>E25*J25</f>
        <v>0</v>
      </c>
      <c r="O25" s="145"/>
      <c r="Z25" s="145"/>
      <c r="AA25" s="145">
        <v>1</v>
      </c>
      <c r="AB25" s="145">
        <v>1</v>
      </c>
      <c r="AC25" s="145">
        <v>1</v>
      </c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55">
        <f>G25</f>
        <v>0</v>
      </c>
      <c r="BA25" s="145"/>
      <c r="BB25" s="145"/>
      <c r="BC25" s="145"/>
      <c r="BD25" s="145"/>
      <c r="BE25" s="145"/>
      <c r="BF25" s="145"/>
      <c r="BG25" s="145"/>
      <c r="BH25" s="145"/>
      <c r="BI25" s="145"/>
      <c r="CA25" s="145">
        <v>1</v>
      </c>
      <c r="CB25" s="145">
        <v>1</v>
      </c>
      <c r="CZ25" s="108">
        <v>4</v>
      </c>
    </row>
    <row r="26" spans="1:104">
      <c r="A26" s="146">
        <v>12</v>
      </c>
      <c r="B26" s="147" t="s">
        <v>830</v>
      </c>
      <c r="C26" s="148" t="s">
        <v>831</v>
      </c>
      <c r="D26" s="149" t="s">
        <v>356</v>
      </c>
      <c r="E26" s="150">
        <v>12</v>
      </c>
      <c r="F26" s="151">
        <v>0</v>
      </c>
      <c r="G26" s="152">
        <f>E26*F26</f>
        <v>0</v>
      </c>
      <c r="H26" s="153">
        <v>0</v>
      </c>
      <c r="I26" s="154">
        <f>E26*H26</f>
        <v>0</v>
      </c>
      <c r="J26" s="153">
        <v>0</v>
      </c>
      <c r="K26" s="154">
        <f>E26*J26</f>
        <v>0</v>
      </c>
      <c r="O26" s="145"/>
      <c r="Z26" s="145"/>
      <c r="AA26" s="145">
        <v>1</v>
      </c>
      <c r="AB26" s="145">
        <v>1</v>
      </c>
      <c r="AC26" s="145">
        <v>1</v>
      </c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55">
        <f>G26</f>
        <v>0</v>
      </c>
      <c r="BA26" s="145"/>
      <c r="BB26" s="145"/>
      <c r="BC26" s="145"/>
      <c r="BD26" s="145"/>
      <c r="BE26" s="145"/>
      <c r="BF26" s="145"/>
      <c r="BG26" s="145"/>
      <c r="BH26" s="145"/>
      <c r="BI26" s="145"/>
      <c r="CA26" s="145">
        <v>1</v>
      </c>
      <c r="CB26" s="145">
        <v>1</v>
      </c>
      <c r="CZ26" s="108">
        <v>4</v>
      </c>
    </row>
    <row r="27" spans="1:104">
      <c r="A27" s="146">
        <v>13</v>
      </c>
      <c r="B27" s="147" t="s">
        <v>832</v>
      </c>
      <c r="C27" s="148" t="s">
        <v>833</v>
      </c>
      <c r="D27" s="149" t="s">
        <v>356</v>
      </c>
      <c r="E27" s="150">
        <v>12</v>
      </c>
      <c r="F27" s="151">
        <v>0</v>
      </c>
      <c r="G27" s="152">
        <f>E27*F27</f>
        <v>0</v>
      </c>
      <c r="H27" s="153">
        <v>0</v>
      </c>
      <c r="I27" s="154">
        <f>E27*H27</f>
        <v>0</v>
      </c>
      <c r="J27" s="153">
        <v>0</v>
      </c>
      <c r="K27" s="154">
        <f>E27*J27</f>
        <v>0</v>
      </c>
      <c r="O27" s="145"/>
      <c r="Z27" s="145"/>
      <c r="AA27" s="145">
        <v>1</v>
      </c>
      <c r="AB27" s="145">
        <v>1</v>
      </c>
      <c r="AC27" s="145">
        <v>1</v>
      </c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55">
        <f>G27</f>
        <v>0</v>
      </c>
      <c r="BA27" s="145"/>
      <c r="BB27" s="145"/>
      <c r="BC27" s="145"/>
      <c r="BD27" s="145"/>
      <c r="BE27" s="145"/>
      <c r="BF27" s="145"/>
      <c r="BG27" s="145"/>
      <c r="BH27" s="145"/>
      <c r="BI27" s="145"/>
      <c r="CA27" s="145">
        <v>1</v>
      </c>
      <c r="CB27" s="145">
        <v>1</v>
      </c>
      <c r="CZ27" s="108">
        <v>4</v>
      </c>
    </row>
    <row r="28" spans="1:104">
      <c r="A28" s="146">
        <v>14</v>
      </c>
      <c r="B28" s="147" t="s">
        <v>834</v>
      </c>
      <c r="C28" s="148" t="s">
        <v>835</v>
      </c>
      <c r="D28" s="149" t="s">
        <v>292</v>
      </c>
      <c r="E28" s="150">
        <v>279</v>
      </c>
      <c r="F28" s="151">
        <v>0</v>
      </c>
      <c r="G28" s="152">
        <f>E28*F28</f>
        <v>0</v>
      </c>
      <c r="H28" s="153">
        <v>0</v>
      </c>
      <c r="I28" s="154">
        <f>E28*H28</f>
        <v>0</v>
      </c>
      <c r="J28" s="153">
        <v>0</v>
      </c>
      <c r="K28" s="154">
        <f>E28*J28</f>
        <v>0</v>
      </c>
      <c r="O28" s="145"/>
      <c r="Z28" s="145"/>
      <c r="AA28" s="145">
        <v>1</v>
      </c>
      <c r="AB28" s="145">
        <v>1</v>
      </c>
      <c r="AC28" s="145">
        <v>1</v>
      </c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55">
        <f>G28</f>
        <v>0</v>
      </c>
      <c r="BA28" s="145"/>
      <c r="BB28" s="145"/>
      <c r="BC28" s="145"/>
      <c r="BD28" s="145"/>
      <c r="BE28" s="145"/>
      <c r="BF28" s="145"/>
      <c r="BG28" s="145"/>
      <c r="BH28" s="145"/>
      <c r="BI28" s="145"/>
      <c r="CA28" s="145">
        <v>1</v>
      </c>
      <c r="CB28" s="145">
        <v>1</v>
      </c>
      <c r="CZ28" s="108">
        <v>4</v>
      </c>
    </row>
    <row r="29" spans="1:104">
      <c r="A29" s="146">
        <v>15</v>
      </c>
      <c r="B29" s="147" t="s">
        <v>836</v>
      </c>
      <c r="C29" s="148" t="s">
        <v>837</v>
      </c>
      <c r="D29" s="149" t="s">
        <v>292</v>
      </c>
      <c r="E29" s="150">
        <v>37</v>
      </c>
      <c r="F29" s="151">
        <v>0</v>
      </c>
      <c r="G29" s="152">
        <f>E29*F29</f>
        <v>0</v>
      </c>
      <c r="H29" s="153">
        <v>0</v>
      </c>
      <c r="I29" s="154">
        <f>E29*H29</f>
        <v>0</v>
      </c>
      <c r="J29" s="153">
        <v>0</v>
      </c>
      <c r="K29" s="154">
        <f>E29*J29</f>
        <v>0</v>
      </c>
      <c r="O29" s="145"/>
      <c r="Z29" s="145"/>
      <c r="AA29" s="145">
        <v>1</v>
      </c>
      <c r="AB29" s="145">
        <v>1</v>
      </c>
      <c r="AC29" s="145">
        <v>1</v>
      </c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55">
        <f>G29</f>
        <v>0</v>
      </c>
      <c r="BA29" s="145"/>
      <c r="BB29" s="145"/>
      <c r="BC29" s="145"/>
      <c r="BD29" s="145"/>
      <c r="BE29" s="145"/>
      <c r="BF29" s="145"/>
      <c r="BG29" s="145"/>
      <c r="BH29" s="145"/>
      <c r="BI29" s="145"/>
      <c r="CA29" s="145">
        <v>1</v>
      </c>
      <c r="CB29" s="145">
        <v>1</v>
      </c>
      <c r="CZ29" s="108">
        <v>4</v>
      </c>
    </row>
    <row r="30" spans="1:104">
      <c r="A30" s="146">
        <v>16</v>
      </c>
      <c r="B30" s="147" t="s">
        <v>838</v>
      </c>
      <c r="C30" s="148" t="s">
        <v>839</v>
      </c>
      <c r="D30" s="149" t="s">
        <v>328</v>
      </c>
      <c r="E30" s="150">
        <v>1</v>
      </c>
      <c r="F30" s="151">
        <v>0</v>
      </c>
      <c r="G30" s="152">
        <f>E30*F30</f>
        <v>0</v>
      </c>
      <c r="H30" s="153">
        <v>0</v>
      </c>
      <c r="I30" s="154">
        <f>E30*H30</f>
        <v>0</v>
      </c>
      <c r="J30" s="153">
        <v>0</v>
      </c>
      <c r="K30" s="154">
        <f>E30*J30</f>
        <v>0</v>
      </c>
      <c r="O30" s="145"/>
      <c r="Z30" s="145"/>
      <c r="AA30" s="145">
        <v>1</v>
      </c>
      <c r="AB30" s="145">
        <v>1</v>
      </c>
      <c r="AC30" s="145">
        <v>1</v>
      </c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55">
        <f>G30</f>
        <v>0</v>
      </c>
      <c r="BA30" s="145"/>
      <c r="BB30" s="145"/>
      <c r="BC30" s="145"/>
      <c r="BD30" s="145"/>
      <c r="BE30" s="145"/>
      <c r="BF30" s="145"/>
      <c r="BG30" s="145"/>
      <c r="BH30" s="145"/>
      <c r="BI30" s="145"/>
      <c r="CA30" s="145">
        <v>1</v>
      </c>
      <c r="CB30" s="145">
        <v>1</v>
      </c>
      <c r="CZ30" s="108">
        <v>4</v>
      </c>
    </row>
    <row r="31" spans="1:104">
      <c r="A31" s="146">
        <v>17</v>
      </c>
      <c r="B31" s="147" t="s">
        <v>840</v>
      </c>
      <c r="C31" s="148" t="s">
        <v>841</v>
      </c>
      <c r="D31" s="149" t="s">
        <v>292</v>
      </c>
      <c r="E31" s="150">
        <v>279</v>
      </c>
      <c r="F31" s="151">
        <v>0</v>
      </c>
      <c r="G31" s="152">
        <f>E31*F31</f>
        <v>0</v>
      </c>
      <c r="H31" s="153">
        <v>0</v>
      </c>
      <c r="I31" s="154">
        <f>E31*H31</f>
        <v>0</v>
      </c>
      <c r="J31" s="153"/>
      <c r="K31" s="154">
        <f>E31*J31</f>
        <v>0</v>
      </c>
      <c r="O31" s="145"/>
      <c r="Z31" s="145"/>
      <c r="AA31" s="145">
        <v>3</v>
      </c>
      <c r="AB31" s="145">
        <v>1</v>
      </c>
      <c r="AC31" s="145" t="s">
        <v>840</v>
      </c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55">
        <f>G31</f>
        <v>0</v>
      </c>
      <c r="BA31" s="145"/>
      <c r="BB31" s="145"/>
      <c r="BC31" s="145"/>
      <c r="BD31" s="145"/>
      <c r="BE31" s="145"/>
      <c r="BF31" s="145"/>
      <c r="BG31" s="145"/>
      <c r="BH31" s="145"/>
      <c r="BI31" s="145"/>
      <c r="CA31" s="145">
        <v>3</v>
      </c>
      <c r="CB31" s="145">
        <v>1</v>
      </c>
      <c r="CZ31" s="108">
        <v>3</v>
      </c>
    </row>
    <row r="32" spans="1:104">
      <c r="A32" s="146">
        <v>18</v>
      </c>
      <c r="B32" s="147" t="s">
        <v>842</v>
      </c>
      <c r="C32" s="148" t="s">
        <v>843</v>
      </c>
      <c r="D32" s="149" t="s">
        <v>356</v>
      </c>
      <c r="E32" s="150">
        <v>1</v>
      </c>
      <c r="F32" s="151">
        <v>0</v>
      </c>
      <c r="G32" s="152">
        <f>E32*F32</f>
        <v>0</v>
      </c>
      <c r="H32" s="153">
        <v>0</v>
      </c>
      <c r="I32" s="154">
        <f>E32*H32</f>
        <v>0</v>
      </c>
      <c r="J32" s="153"/>
      <c r="K32" s="154">
        <f>E32*J32</f>
        <v>0</v>
      </c>
      <c r="O32" s="145"/>
      <c r="Z32" s="145"/>
      <c r="AA32" s="145">
        <v>3</v>
      </c>
      <c r="AB32" s="145">
        <v>1</v>
      </c>
      <c r="AC32" s="145" t="s">
        <v>842</v>
      </c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55">
        <f>G32</f>
        <v>0</v>
      </c>
      <c r="BA32" s="145"/>
      <c r="BB32" s="145"/>
      <c r="BC32" s="145"/>
      <c r="BD32" s="145"/>
      <c r="BE32" s="145"/>
      <c r="BF32" s="145"/>
      <c r="BG32" s="145"/>
      <c r="BH32" s="145"/>
      <c r="BI32" s="145"/>
      <c r="CA32" s="145">
        <v>3</v>
      </c>
      <c r="CB32" s="145">
        <v>1</v>
      </c>
      <c r="CZ32" s="108">
        <v>3</v>
      </c>
    </row>
    <row r="33" spans="1:104">
      <c r="A33" s="146">
        <v>19</v>
      </c>
      <c r="B33" s="147" t="s">
        <v>844</v>
      </c>
      <c r="C33" s="148" t="s">
        <v>845</v>
      </c>
      <c r="D33" s="149" t="s">
        <v>356</v>
      </c>
      <c r="E33" s="150">
        <v>6</v>
      </c>
      <c r="F33" s="151">
        <v>0</v>
      </c>
      <c r="G33" s="152">
        <f>E33*F33</f>
        <v>0</v>
      </c>
      <c r="H33" s="153">
        <v>0</v>
      </c>
      <c r="I33" s="154">
        <f>E33*H33</f>
        <v>0</v>
      </c>
      <c r="J33" s="153"/>
      <c r="K33" s="154">
        <f>E33*J33</f>
        <v>0</v>
      </c>
      <c r="O33" s="145"/>
      <c r="Z33" s="145"/>
      <c r="AA33" s="145">
        <v>3</v>
      </c>
      <c r="AB33" s="145">
        <v>1</v>
      </c>
      <c r="AC33" s="145" t="s">
        <v>844</v>
      </c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55">
        <f>G33</f>
        <v>0</v>
      </c>
      <c r="BA33" s="145"/>
      <c r="BB33" s="145"/>
      <c r="BC33" s="145"/>
      <c r="BD33" s="145"/>
      <c r="BE33" s="145"/>
      <c r="BF33" s="145"/>
      <c r="BG33" s="145"/>
      <c r="BH33" s="145"/>
      <c r="BI33" s="145"/>
      <c r="CA33" s="145">
        <v>3</v>
      </c>
      <c r="CB33" s="145">
        <v>1</v>
      </c>
      <c r="CZ33" s="108">
        <v>3</v>
      </c>
    </row>
    <row r="34" spans="1:104">
      <c r="A34" s="146">
        <v>20</v>
      </c>
      <c r="B34" s="147" t="s">
        <v>846</v>
      </c>
      <c r="C34" s="148" t="s">
        <v>847</v>
      </c>
      <c r="D34" s="149" t="s">
        <v>356</v>
      </c>
      <c r="E34" s="150">
        <v>1</v>
      </c>
      <c r="F34" s="151">
        <v>0</v>
      </c>
      <c r="G34" s="152">
        <f>E34*F34</f>
        <v>0</v>
      </c>
      <c r="H34" s="153">
        <v>0</v>
      </c>
      <c r="I34" s="154">
        <f>E34*H34</f>
        <v>0</v>
      </c>
      <c r="J34" s="153"/>
      <c r="K34" s="154">
        <f>E34*J34</f>
        <v>0</v>
      </c>
      <c r="O34" s="145"/>
      <c r="Z34" s="145"/>
      <c r="AA34" s="145">
        <v>3</v>
      </c>
      <c r="AB34" s="145">
        <v>1</v>
      </c>
      <c r="AC34" s="145" t="s">
        <v>846</v>
      </c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55">
        <f>G34</f>
        <v>0</v>
      </c>
      <c r="BA34" s="145"/>
      <c r="BB34" s="145"/>
      <c r="BC34" s="145"/>
      <c r="BD34" s="145"/>
      <c r="BE34" s="145"/>
      <c r="BF34" s="145"/>
      <c r="BG34" s="145"/>
      <c r="BH34" s="145"/>
      <c r="BI34" s="145"/>
      <c r="CA34" s="145">
        <v>3</v>
      </c>
      <c r="CB34" s="145">
        <v>1</v>
      </c>
      <c r="CZ34" s="108">
        <v>3</v>
      </c>
    </row>
    <row r="35" spans="1:104">
      <c r="A35" s="146">
        <v>21</v>
      </c>
      <c r="B35" s="147" t="s">
        <v>848</v>
      </c>
      <c r="C35" s="148" t="s">
        <v>849</v>
      </c>
      <c r="D35" s="149" t="s">
        <v>356</v>
      </c>
      <c r="E35" s="150">
        <v>1</v>
      </c>
      <c r="F35" s="151">
        <v>0</v>
      </c>
      <c r="G35" s="152">
        <f>E35*F35</f>
        <v>0</v>
      </c>
      <c r="H35" s="153">
        <v>0</v>
      </c>
      <c r="I35" s="154">
        <f>E35*H35</f>
        <v>0</v>
      </c>
      <c r="J35" s="153"/>
      <c r="K35" s="154">
        <f>E35*J35</f>
        <v>0</v>
      </c>
      <c r="O35" s="145"/>
      <c r="Z35" s="145"/>
      <c r="AA35" s="145">
        <v>3</v>
      </c>
      <c r="AB35" s="145">
        <v>1</v>
      </c>
      <c r="AC35" s="145" t="s">
        <v>848</v>
      </c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55">
        <f>G35</f>
        <v>0</v>
      </c>
      <c r="BA35" s="145"/>
      <c r="BB35" s="145"/>
      <c r="BC35" s="145"/>
      <c r="BD35" s="145"/>
      <c r="BE35" s="145"/>
      <c r="BF35" s="145"/>
      <c r="BG35" s="145"/>
      <c r="BH35" s="145"/>
      <c r="BI35" s="145"/>
      <c r="CA35" s="145">
        <v>3</v>
      </c>
      <c r="CB35" s="145">
        <v>1</v>
      </c>
      <c r="CZ35" s="108">
        <v>3</v>
      </c>
    </row>
    <row r="36" spans="1:104">
      <c r="A36" s="146">
        <v>22</v>
      </c>
      <c r="B36" s="147" t="s">
        <v>850</v>
      </c>
      <c r="C36" s="148" t="s">
        <v>851</v>
      </c>
      <c r="D36" s="149" t="s">
        <v>356</v>
      </c>
      <c r="E36" s="150">
        <v>1</v>
      </c>
      <c r="F36" s="151">
        <v>0</v>
      </c>
      <c r="G36" s="152">
        <f>E36*F36</f>
        <v>0</v>
      </c>
      <c r="H36" s="153">
        <v>0</v>
      </c>
      <c r="I36" s="154">
        <f>E36*H36</f>
        <v>0</v>
      </c>
      <c r="J36" s="153"/>
      <c r="K36" s="154">
        <f>E36*J36</f>
        <v>0</v>
      </c>
      <c r="O36" s="145"/>
      <c r="Z36" s="145"/>
      <c r="AA36" s="145">
        <v>3</v>
      </c>
      <c r="AB36" s="145">
        <v>1</v>
      </c>
      <c r="AC36" s="145" t="s">
        <v>850</v>
      </c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55">
        <f>G36</f>
        <v>0</v>
      </c>
      <c r="BA36" s="145"/>
      <c r="BB36" s="145"/>
      <c r="BC36" s="145"/>
      <c r="BD36" s="145"/>
      <c r="BE36" s="145"/>
      <c r="BF36" s="145"/>
      <c r="BG36" s="145"/>
      <c r="BH36" s="145"/>
      <c r="BI36" s="145"/>
      <c r="CA36" s="145">
        <v>3</v>
      </c>
      <c r="CB36" s="145">
        <v>1</v>
      </c>
      <c r="CZ36" s="108">
        <v>3</v>
      </c>
    </row>
    <row r="37" spans="1:104">
      <c r="A37" s="146">
        <v>23</v>
      </c>
      <c r="B37" s="147" t="s">
        <v>852</v>
      </c>
      <c r="C37" s="148" t="s">
        <v>853</v>
      </c>
      <c r="D37" s="149" t="s">
        <v>356</v>
      </c>
      <c r="E37" s="150">
        <v>2</v>
      </c>
      <c r="F37" s="151">
        <v>0</v>
      </c>
      <c r="G37" s="152">
        <f>E37*F37</f>
        <v>0</v>
      </c>
      <c r="H37" s="153">
        <v>0</v>
      </c>
      <c r="I37" s="154">
        <f>E37*H37</f>
        <v>0</v>
      </c>
      <c r="J37" s="153"/>
      <c r="K37" s="154">
        <f>E37*J37</f>
        <v>0</v>
      </c>
      <c r="O37" s="145"/>
      <c r="Z37" s="145"/>
      <c r="AA37" s="145">
        <v>3</v>
      </c>
      <c r="AB37" s="145">
        <v>1</v>
      </c>
      <c r="AC37" s="145" t="s">
        <v>852</v>
      </c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55">
        <f>G37</f>
        <v>0</v>
      </c>
      <c r="BA37" s="145"/>
      <c r="BB37" s="145"/>
      <c r="BC37" s="145"/>
      <c r="BD37" s="145"/>
      <c r="BE37" s="145"/>
      <c r="BF37" s="145"/>
      <c r="BG37" s="145"/>
      <c r="BH37" s="145"/>
      <c r="BI37" s="145"/>
      <c r="CA37" s="145">
        <v>3</v>
      </c>
      <c r="CB37" s="145">
        <v>1</v>
      </c>
      <c r="CZ37" s="108">
        <v>3</v>
      </c>
    </row>
    <row r="38" spans="1:104">
      <c r="A38" s="146">
        <v>24</v>
      </c>
      <c r="B38" s="147" t="s">
        <v>854</v>
      </c>
      <c r="C38" s="148" t="s">
        <v>855</v>
      </c>
      <c r="D38" s="149" t="s">
        <v>292</v>
      </c>
      <c r="E38" s="150">
        <v>20</v>
      </c>
      <c r="F38" s="151">
        <v>0</v>
      </c>
      <c r="G38" s="152">
        <f>E38*F38</f>
        <v>0</v>
      </c>
      <c r="H38" s="153">
        <v>0</v>
      </c>
      <c r="I38" s="154">
        <f>E38*H38</f>
        <v>0</v>
      </c>
      <c r="J38" s="153"/>
      <c r="K38" s="154">
        <f>E38*J38</f>
        <v>0</v>
      </c>
      <c r="O38" s="145"/>
      <c r="Z38" s="145"/>
      <c r="AA38" s="145">
        <v>3</v>
      </c>
      <c r="AB38" s="145">
        <v>1</v>
      </c>
      <c r="AC38" s="145" t="s">
        <v>854</v>
      </c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55">
        <f>G38</f>
        <v>0</v>
      </c>
      <c r="BA38" s="145"/>
      <c r="BB38" s="145"/>
      <c r="BC38" s="145"/>
      <c r="BD38" s="145"/>
      <c r="BE38" s="145"/>
      <c r="BF38" s="145"/>
      <c r="BG38" s="145"/>
      <c r="BH38" s="145"/>
      <c r="BI38" s="145"/>
      <c r="CA38" s="145">
        <v>3</v>
      </c>
      <c r="CB38" s="145">
        <v>1</v>
      </c>
      <c r="CZ38" s="108">
        <v>3</v>
      </c>
    </row>
    <row r="39" spans="1:104">
      <c r="A39" s="146">
        <v>25</v>
      </c>
      <c r="B39" s="147" t="s">
        <v>856</v>
      </c>
      <c r="C39" s="148" t="s">
        <v>857</v>
      </c>
      <c r="D39" s="149" t="s">
        <v>292</v>
      </c>
      <c r="E39" s="150">
        <v>37</v>
      </c>
      <c r="F39" s="151">
        <v>0</v>
      </c>
      <c r="G39" s="152">
        <f>E39*F39</f>
        <v>0</v>
      </c>
      <c r="H39" s="153">
        <v>0</v>
      </c>
      <c r="I39" s="154">
        <f>E39*H39</f>
        <v>0</v>
      </c>
      <c r="J39" s="153"/>
      <c r="K39" s="154">
        <f>E39*J39</f>
        <v>0</v>
      </c>
      <c r="O39" s="145"/>
      <c r="Z39" s="145"/>
      <c r="AA39" s="145">
        <v>3</v>
      </c>
      <c r="AB39" s="145">
        <v>1</v>
      </c>
      <c r="AC39" s="145" t="s">
        <v>856</v>
      </c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55">
        <f>G39</f>
        <v>0</v>
      </c>
      <c r="BA39" s="145"/>
      <c r="BB39" s="145"/>
      <c r="BC39" s="145"/>
      <c r="BD39" s="145"/>
      <c r="BE39" s="145"/>
      <c r="BF39" s="145"/>
      <c r="BG39" s="145"/>
      <c r="BH39" s="145"/>
      <c r="BI39" s="145"/>
      <c r="CA39" s="145">
        <v>3</v>
      </c>
      <c r="CB39" s="145">
        <v>1</v>
      </c>
      <c r="CZ39" s="108">
        <v>3</v>
      </c>
    </row>
    <row r="40" spans="1:104">
      <c r="A40" s="146">
        <v>26</v>
      </c>
      <c r="B40" s="147" t="s">
        <v>858</v>
      </c>
      <c r="C40" s="148" t="s">
        <v>859</v>
      </c>
      <c r="D40" s="149" t="s">
        <v>292</v>
      </c>
      <c r="E40" s="150">
        <v>6</v>
      </c>
      <c r="F40" s="151">
        <v>0</v>
      </c>
      <c r="G40" s="152">
        <f>E40*F40</f>
        <v>0</v>
      </c>
      <c r="H40" s="153">
        <v>0</v>
      </c>
      <c r="I40" s="154">
        <f>E40*H40</f>
        <v>0</v>
      </c>
      <c r="J40" s="153"/>
      <c r="K40" s="154">
        <f>E40*J40</f>
        <v>0</v>
      </c>
      <c r="O40" s="145"/>
      <c r="Z40" s="145"/>
      <c r="AA40" s="145">
        <v>3</v>
      </c>
      <c r="AB40" s="145">
        <v>1</v>
      </c>
      <c r="AC40" s="145" t="s">
        <v>858</v>
      </c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55">
        <f>G40</f>
        <v>0</v>
      </c>
      <c r="BA40" s="145"/>
      <c r="BB40" s="145"/>
      <c r="BC40" s="145"/>
      <c r="BD40" s="145"/>
      <c r="BE40" s="145"/>
      <c r="BF40" s="145"/>
      <c r="BG40" s="145"/>
      <c r="BH40" s="145"/>
      <c r="BI40" s="145"/>
      <c r="CA40" s="145">
        <v>3</v>
      </c>
      <c r="CB40" s="145">
        <v>1</v>
      </c>
      <c r="CZ40" s="108">
        <v>3</v>
      </c>
    </row>
    <row r="41" spans="1:104">
      <c r="A41" s="146">
        <v>27</v>
      </c>
      <c r="B41" s="147" t="s">
        <v>860</v>
      </c>
      <c r="C41" s="148" t="s">
        <v>861</v>
      </c>
      <c r="D41" s="149" t="s">
        <v>356</v>
      </c>
      <c r="E41" s="150">
        <v>3</v>
      </c>
      <c r="F41" s="151">
        <v>0</v>
      </c>
      <c r="G41" s="152">
        <f>E41*F41</f>
        <v>0</v>
      </c>
      <c r="H41" s="153">
        <v>0</v>
      </c>
      <c r="I41" s="154">
        <f>E41*H41</f>
        <v>0</v>
      </c>
      <c r="J41" s="153"/>
      <c r="K41" s="154">
        <f>E41*J41</f>
        <v>0</v>
      </c>
      <c r="O41" s="145"/>
      <c r="Z41" s="145"/>
      <c r="AA41" s="145">
        <v>3</v>
      </c>
      <c r="AB41" s="145">
        <v>1</v>
      </c>
      <c r="AC41" s="145" t="s">
        <v>860</v>
      </c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55">
        <f>G41</f>
        <v>0</v>
      </c>
      <c r="BA41" s="145"/>
      <c r="BB41" s="145"/>
      <c r="BC41" s="145"/>
      <c r="BD41" s="145"/>
      <c r="BE41" s="145"/>
      <c r="BF41" s="145"/>
      <c r="BG41" s="145"/>
      <c r="BH41" s="145"/>
      <c r="BI41" s="145"/>
      <c r="CA41" s="145">
        <v>3</v>
      </c>
      <c r="CB41" s="145">
        <v>1</v>
      </c>
      <c r="CZ41" s="108">
        <v>3</v>
      </c>
    </row>
    <row r="42" spans="1:104">
      <c r="A42" s="146">
        <v>28</v>
      </c>
      <c r="B42" s="147" t="s">
        <v>862</v>
      </c>
      <c r="C42" s="148" t="s">
        <v>863</v>
      </c>
      <c r="D42" s="149" t="s">
        <v>356</v>
      </c>
      <c r="E42" s="150">
        <v>3</v>
      </c>
      <c r="F42" s="151">
        <v>0</v>
      </c>
      <c r="G42" s="152">
        <f>E42*F42</f>
        <v>0</v>
      </c>
      <c r="H42" s="153">
        <v>0</v>
      </c>
      <c r="I42" s="154">
        <f>E42*H42</f>
        <v>0</v>
      </c>
      <c r="J42" s="153"/>
      <c r="K42" s="154">
        <f>E42*J42</f>
        <v>0</v>
      </c>
      <c r="O42" s="145"/>
      <c r="Z42" s="145"/>
      <c r="AA42" s="145">
        <v>3</v>
      </c>
      <c r="AB42" s="145">
        <v>1</v>
      </c>
      <c r="AC42" s="145" t="s">
        <v>862</v>
      </c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55">
        <f>G42</f>
        <v>0</v>
      </c>
      <c r="BA42" s="145"/>
      <c r="BB42" s="145"/>
      <c r="BC42" s="145"/>
      <c r="BD42" s="145"/>
      <c r="BE42" s="145"/>
      <c r="BF42" s="145"/>
      <c r="BG42" s="145"/>
      <c r="BH42" s="145"/>
      <c r="BI42" s="145"/>
      <c r="CA42" s="145">
        <v>3</v>
      </c>
      <c r="CB42" s="145">
        <v>1</v>
      </c>
      <c r="CZ42" s="108">
        <v>3</v>
      </c>
    </row>
    <row r="43" spans="1:104">
      <c r="A43" s="146">
        <v>29</v>
      </c>
      <c r="B43" s="147" t="s">
        <v>864</v>
      </c>
      <c r="C43" s="148" t="s">
        <v>865</v>
      </c>
      <c r="D43" s="149" t="s">
        <v>356</v>
      </c>
      <c r="E43" s="150">
        <v>3</v>
      </c>
      <c r="F43" s="151">
        <v>0</v>
      </c>
      <c r="G43" s="152">
        <f>E43*F43</f>
        <v>0</v>
      </c>
      <c r="H43" s="153">
        <v>0</v>
      </c>
      <c r="I43" s="154">
        <f>E43*H43</f>
        <v>0</v>
      </c>
      <c r="J43" s="153"/>
      <c r="K43" s="154">
        <f>E43*J43</f>
        <v>0</v>
      </c>
      <c r="O43" s="145"/>
      <c r="Z43" s="145"/>
      <c r="AA43" s="145">
        <v>3</v>
      </c>
      <c r="AB43" s="145">
        <v>1</v>
      </c>
      <c r="AC43" s="145" t="s">
        <v>864</v>
      </c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55">
        <f>G43</f>
        <v>0</v>
      </c>
      <c r="BA43" s="145"/>
      <c r="BB43" s="145"/>
      <c r="BC43" s="145"/>
      <c r="BD43" s="145"/>
      <c r="BE43" s="145"/>
      <c r="BF43" s="145"/>
      <c r="BG43" s="145"/>
      <c r="BH43" s="145"/>
      <c r="BI43" s="145"/>
      <c r="CA43" s="145">
        <v>3</v>
      </c>
      <c r="CB43" s="145">
        <v>1</v>
      </c>
      <c r="CZ43" s="108">
        <v>3</v>
      </c>
    </row>
    <row r="44" spans="1:104">
      <c r="A44" s="146">
        <v>30</v>
      </c>
      <c r="B44" s="147" t="s">
        <v>866</v>
      </c>
      <c r="C44" s="148" t="s">
        <v>867</v>
      </c>
      <c r="D44" s="149" t="s">
        <v>356</v>
      </c>
      <c r="E44" s="150">
        <v>3</v>
      </c>
      <c r="F44" s="151">
        <v>0</v>
      </c>
      <c r="G44" s="152">
        <f>E44*F44</f>
        <v>0</v>
      </c>
      <c r="H44" s="153">
        <v>0</v>
      </c>
      <c r="I44" s="154">
        <f>E44*H44</f>
        <v>0</v>
      </c>
      <c r="J44" s="153"/>
      <c r="K44" s="154">
        <f>E44*J44</f>
        <v>0</v>
      </c>
      <c r="O44" s="145"/>
      <c r="Z44" s="145"/>
      <c r="AA44" s="145">
        <v>3</v>
      </c>
      <c r="AB44" s="145">
        <v>1</v>
      </c>
      <c r="AC44" s="145" t="s">
        <v>866</v>
      </c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55">
        <f>G44</f>
        <v>0</v>
      </c>
      <c r="BA44" s="145"/>
      <c r="BB44" s="145"/>
      <c r="BC44" s="145"/>
      <c r="BD44" s="145"/>
      <c r="BE44" s="145"/>
      <c r="BF44" s="145"/>
      <c r="BG44" s="145"/>
      <c r="BH44" s="145"/>
      <c r="BI44" s="145"/>
      <c r="CA44" s="145">
        <v>3</v>
      </c>
      <c r="CB44" s="145">
        <v>1</v>
      </c>
      <c r="CZ44" s="108">
        <v>3</v>
      </c>
    </row>
    <row r="45" spans="1:104">
      <c r="A45" s="168" t="s">
        <v>50</v>
      </c>
      <c r="B45" s="169" t="s">
        <v>814</v>
      </c>
      <c r="C45" s="170" t="s">
        <v>815</v>
      </c>
      <c r="D45" s="171"/>
      <c r="E45" s="172"/>
      <c r="F45" s="172"/>
      <c r="G45" s="173">
        <f>SUM(G18:G44)</f>
        <v>0</v>
      </c>
      <c r="H45" s="174"/>
      <c r="I45" s="173">
        <f>SUM(I18:I44)</f>
        <v>0</v>
      </c>
      <c r="J45" s="175"/>
      <c r="K45" s="173">
        <f>SUM(K18:K44)</f>
        <v>0</v>
      </c>
      <c r="O45" s="145"/>
      <c r="X45" s="176">
        <f>K45</f>
        <v>0</v>
      </c>
      <c r="Y45" s="176">
        <f>I45</f>
        <v>0</v>
      </c>
      <c r="Z45" s="155">
        <f>G45</f>
        <v>0</v>
      </c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77"/>
      <c r="BB45" s="177"/>
      <c r="BC45" s="177"/>
      <c r="BD45" s="177"/>
      <c r="BE45" s="177"/>
      <c r="BF45" s="177"/>
      <c r="BG45" s="145"/>
      <c r="BH45" s="145"/>
      <c r="BI45" s="145"/>
    </row>
    <row r="46" spans="1:104" ht="14.25" customHeight="1">
      <c r="A46" s="135" t="s">
        <v>46</v>
      </c>
      <c r="B46" s="136" t="s">
        <v>288</v>
      </c>
      <c r="C46" s="137" t="s">
        <v>289</v>
      </c>
      <c r="D46" s="138"/>
      <c r="E46" s="139"/>
      <c r="F46" s="139"/>
      <c r="G46" s="140"/>
      <c r="H46" s="141"/>
      <c r="I46" s="142"/>
      <c r="J46" s="143"/>
      <c r="K46" s="144"/>
      <c r="O46" s="145"/>
    </row>
    <row r="47" spans="1:104">
      <c r="A47" s="146">
        <v>31</v>
      </c>
      <c r="B47" s="147" t="s">
        <v>868</v>
      </c>
      <c r="C47" s="148" t="s">
        <v>869</v>
      </c>
      <c r="D47" s="149" t="s">
        <v>292</v>
      </c>
      <c r="E47" s="150">
        <v>316</v>
      </c>
      <c r="F47" s="151">
        <v>0</v>
      </c>
      <c r="G47" s="152">
        <f>E47*F47</f>
        <v>0</v>
      </c>
      <c r="H47" s="153">
        <v>0</v>
      </c>
      <c r="I47" s="154">
        <f>E47*H47</f>
        <v>0</v>
      </c>
      <c r="J47" s="153">
        <v>0</v>
      </c>
      <c r="K47" s="154">
        <f>E47*J47</f>
        <v>0</v>
      </c>
      <c r="O47" s="145"/>
      <c r="Z47" s="145"/>
      <c r="AA47" s="145">
        <v>1</v>
      </c>
      <c r="AB47" s="145">
        <v>1</v>
      </c>
      <c r="AC47" s="145">
        <v>1</v>
      </c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55">
        <f>G47</f>
        <v>0</v>
      </c>
      <c r="BA47" s="145"/>
      <c r="BB47" s="145"/>
      <c r="BC47" s="145"/>
      <c r="BD47" s="145"/>
      <c r="BE47" s="145"/>
      <c r="BF47" s="145"/>
      <c r="BG47" s="145"/>
      <c r="BH47" s="145"/>
      <c r="BI47" s="145"/>
      <c r="CA47" s="145">
        <v>1</v>
      </c>
      <c r="CB47" s="145">
        <v>1</v>
      </c>
      <c r="CZ47" s="108">
        <v>4</v>
      </c>
    </row>
    <row r="48" spans="1:104">
      <c r="A48" s="146">
        <v>32</v>
      </c>
      <c r="B48" s="147" t="s">
        <v>561</v>
      </c>
      <c r="C48" s="148" t="s">
        <v>870</v>
      </c>
      <c r="D48" s="149" t="s">
        <v>292</v>
      </c>
      <c r="E48" s="150">
        <v>316</v>
      </c>
      <c r="F48" s="151">
        <v>0</v>
      </c>
      <c r="G48" s="152">
        <f>E48*F48</f>
        <v>0</v>
      </c>
      <c r="H48" s="153">
        <v>0</v>
      </c>
      <c r="I48" s="154">
        <f>E48*H48</f>
        <v>0</v>
      </c>
      <c r="J48" s="153"/>
      <c r="K48" s="154">
        <f>E48*J48</f>
        <v>0</v>
      </c>
      <c r="O48" s="145"/>
      <c r="Z48" s="145"/>
      <c r="AA48" s="145">
        <v>3</v>
      </c>
      <c r="AB48" s="145">
        <v>1</v>
      </c>
      <c r="AC48" s="145" t="s">
        <v>561</v>
      </c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55">
        <f>G48</f>
        <v>0</v>
      </c>
      <c r="BA48" s="145"/>
      <c r="BB48" s="145"/>
      <c r="BC48" s="145"/>
      <c r="BD48" s="145"/>
      <c r="BE48" s="145"/>
      <c r="BF48" s="145"/>
      <c r="BG48" s="145"/>
      <c r="BH48" s="145"/>
      <c r="BI48" s="145"/>
      <c r="CA48" s="145">
        <v>3</v>
      </c>
      <c r="CB48" s="145">
        <v>1</v>
      </c>
      <c r="CZ48" s="108">
        <v>3</v>
      </c>
    </row>
    <row r="49" spans="1:80">
      <c r="A49" s="168" t="s">
        <v>50</v>
      </c>
      <c r="B49" s="169" t="s">
        <v>288</v>
      </c>
      <c r="C49" s="170" t="s">
        <v>289</v>
      </c>
      <c r="D49" s="171"/>
      <c r="E49" s="172"/>
      <c r="F49" s="172"/>
      <c r="G49" s="173">
        <f>SUM(G46:G48)</f>
        <v>0</v>
      </c>
      <c r="H49" s="174"/>
      <c r="I49" s="173">
        <f>SUM(I46:I48)</f>
        <v>0</v>
      </c>
      <c r="J49" s="175"/>
      <c r="K49" s="173">
        <f>SUM(K46:K48)</f>
        <v>0</v>
      </c>
      <c r="O49" s="145"/>
      <c r="X49" s="176">
        <f>K49</f>
        <v>0</v>
      </c>
      <c r="Y49" s="176">
        <f>I49</f>
        <v>0</v>
      </c>
      <c r="Z49" s="155">
        <f>G49</f>
        <v>0</v>
      </c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77"/>
      <c r="BB49" s="177"/>
      <c r="BC49" s="177"/>
      <c r="BD49" s="177"/>
      <c r="BE49" s="177"/>
      <c r="BF49" s="177"/>
      <c r="BG49" s="145"/>
      <c r="BH49" s="145"/>
      <c r="BI49" s="145"/>
    </row>
    <row r="50" spans="1:80" ht="14.25" customHeight="1">
      <c r="A50" s="135" t="s">
        <v>46</v>
      </c>
      <c r="B50" s="136" t="s">
        <v>302</v>
      </c>
      <c r="C50" s="137" t="s">
        <v>303</v>
      </c>
      <c r="D50" s="138"/>
      <c r="E50" s="139"/>
      <c r="F50" s="139"/>
      <c r="G50" s="140"/>
      <c r="H50" s="141"/>
      <c r="I50" s="142"/>
      <c r="J50" s="143"/>
      <c r="K50" s="144"/>
      <c r="O50" s="145"/>
    </row>
    <row r="51" spans="1:80" ht="13.5" customHeight="1">
      <c r="A51" s="146" t="s">
        <v>304</v>
      </c>
      <c r="B51" s="147" t="s">
        <v>302</v>
      </c>
      <c r="C51" s="148" t="s">
        <v>401</v>
      </c>
      <c r="D51" s="149" t="s">
        <v>302</v>
      </c>
      <c r="E51" s="150">
        <v>1</v>
      </c>
      <c r="F51" s="151"/>
      <c r="G51" s="152">
        <f>E51*F51</f>
        <v>0</v>
      </c>
      <c r="H51" s="153"/>
      <c r="I51" s="154">
        <f>E51*H51</f>
        <v>0</v>
      </c>
      <c r="J51" s="153"/>
      <c r="K51" s="154">
        <f>E51*J51</f>
        <v>0</v>
      </c>
      <c r="O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55">
        <f>G51</f>
        <v>0</v>
      </c>
      <c r="BA51" s="145"/>
      <c r="BB51" s="145"/>
      <c r="BC51" s="145"/>
      <c r="BD51" s="145"/>
      <c r="BE51" s="145"/>
      <c r="BF51" s="145"/>
      <c r="BG51" s="145"/>
      <c r="BH51" s="145"/>
      <c r="BI51" s="145"/>
      <c r="CA51" s="145"/>
      <c r="CB51" s="145"/>
    </row>
    <row r="52" spans="1:80" ht="13.5" customHeight="1">
      <c r="A52" s="146" t="s">
        <v>306</v>
      </c>
      <c r="B52" s="147" t="s">
        <v>302</v>
      </c>
      <c r="C52" s="148" t="s">
        <v>718</v>
      </c>
      <c r="D52" s="149" t="s">
        <v>302</v>
      </c>
      <c r="E52" s="150">
        <v>1</v>
      </c>
      <c r="F52" s="151"/>
      <c r="G52" s="152">
        <f>E52*F52</f>
        <v>0</v>
      </c>
      <c r="H52" s="153"/>
      <c r="I52" s="154">
        <f>E52*H52</f>
        <v>0</v>
      </c>
      <c r="J52" s="153"/>
      <c r="K52" s="154">
        <f>E52*J52</f>
        <v>0</v>
      </c>
      <c r="O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55">
        <f>G52</f>
        <v>0</v>
      </c>
      <c r="BA52" s="145"/>
      <c r="BB52" s="145"/>
      <c r="BC52" s="145"/>
      <c r="BD52" s="145"/>
      <c r="BE52" s="145"/>
      <c r="BF52" s="145"/>
      <c r="BG52" s="145"/>
      <c r="BH52" s="145"/>
      <c r="BI52" s="145"/>
      <c r="CA52" s="145"/>
      <c r="CB52" s="145"/>
    </row>
    <row r="53" spans="1:80" ht="13.5" customHeight="1">
      <c r="A53" s="146" t="s">
        <v>308</v>
      </c>
      <c r="B53" s="147" t="s">
        <v>302</v>
      </c>
      <c r="C53" s="148" t="s">
        <v>403</v>
      </c>
      <c r="D53" s="149" t="s">
        <v>302</v>
      </c>
      <c r="E53" s="150">
        <v>1</v>
      </c>
      <c r="F53" s="151"/>
      <c r="G53" s="152">
        <f>E53*F53</f>
        <v>0</v>
      </c>
      <c r="H53" s="153"/>
      <c r="I53" s="154">
        <f>E53*H53</f>
        <v>0</v>
      </c>
      <c r="J53" s="153"/>
      <c r="K53" s="154">
        <f>E53*J53</f>
        <v>0</v>
      </c>
      <c r="O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55">
        <f>G53</f>
        <v>0</v>
      </c>
      <c r="BA53" s="145"/>
      <c r="BB53" s="145"/>
      <c r="BC53" s="145"/>
      <c r="BD53" s="145"/>
      <c r="BE53" s="145"/>
      <c r="BF53" s="145"/>
      <c r="BG53" s="145"/>
      <c r="BH53" s="145"/>
      <c r="BI53" s="145"/>
      <c r="CA53" s="145"/>
      <c r="CB53" s="145"/>
    </row>
    <row r="54" spans="1:80" ht="13.5" customHeight="1">
      <c r="A54" s="146" t="s">
        <v>310</v>
      </c>
      <c r="B54" s="147" t="s">
        <v>302</v>
      </c>
      <c r="C54" s="148" t="s">
        <v>311</v>
      </c>
      <c r="D54" s="149" t="s">
        <v>302</v>
      </c>
      <c r="E54" s="150">
        <v>1</v>
      </c>
      <c r="F54" s="151"/>
      <c r="G54" s="152">
        <f>E54*F54</f>
        <v>0</v>
      </c>
      <c r="H54" s="153"/>
      <c r="I54" s="154">
        <f>E54*H54</f>
        <v>0</v>
      </c>
      <c r="J54" s="153"/>
      <c r="K54" s="154">
        <f>E54*J54</f>
        <v>0</v>
      </c>
      <c r="O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55">
        <f>G54</f>
        <v>0</v>
      </c>
      <c r="BA54" s="145"/>
      <c r="BB54" s="145"/>
      <c r="BC54" s="145"/>
      <c r="BD54" s="145"/>
      <c r="BE54" s="145"/>
      <c r="BF54" s="145"/>
      <c r="BG54" s="145"/>
      <c r="BH54" s="145"/>
      <c r="BI54" s="145"/>
      <c r="CA54" s="145"/>
      <c r="CB54" s="145"/>
    </row>
    <row r="55" spans="1:80" ht="13.5" customHeight="1">
      <c r="A55" s="146" t="s">
        <v>312</v>
      </c>
      <c r="B55" s="147" t="s">
        <v>302</v>
      </c>
      <c r="C55" s="148" t="s">
        <v>313</v>
      </c>
      <c r="D55" s="149" t="s">
        <v>302</v>
      </c>
      <c r="E55" s="150">
        <v>1</v>
      </c>
      <c r="F55" s="151"/>
      <c r="G55" s="152">
        <f>E55*F55</f>
        <v>0</v>
      </c>
      <c r="H55" s="153"/>
      <c r="I55" s="154">
        <f>E55*H55</f>
        <v>0</v>
      </c>
      <c r="J55" s="153"/>
      <c r="K55" s="154">
        <f>E55*J55</f>
        <v>0</v>
      </c>
      <c r="O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55">
        <f>G55</f>
        <v>0</v>
      </c>
      <c r="BA55" s="145"/>
      <c r="BB55" s="145"/>
      <c r="BC55" s="145"/>
      <c r="BD55" s="145"/>
      <c r="BE55" s="145"/>
      <c r="BF55" s="145"/>
      <c r="BG55" s="145"/>
      <c r="BH55" s="145"/>
      <c r="BI55" s="145"/>
      <c r="CA55" s="145"/>
      <c r="CB55" s="145"/>
    </row>
    <row r="56" spans="1:80" ht="13.5" customHeight="1">
      <c r="A56" s="146" t="s">
        <v>314</v>
      </c>
      <c r="B56" s="147" t="s">
        <v>302</v>
      </c>
      <c r="C56" s="148" t="s">
        <v>315</v>
      </c>
      <c r="D56" s="149" t="s">
        <v>302</v>
      </c>
      <c r="E56" s="150">
        <v>1</v>
      </c>
      <c r="F56" s="151"/>
      <c r="G56" s="152">
        <f>E56*F56</f>
        <v>0</v>
      </c>
      <c r="H56" s="153"/>
      <c r="I56" s="154">
        <f>E56*H56</f>
        <v>0</v>
      </c>
      <c r="J56" s="153"/>
      <c r="K56" s="154">
        <f>E56*J56</f>
        <v>0</v>
      </c>
      <c r="O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55">
        <f>G56</f>
        <v>0</v>
      </c>
      <c r="BA56" s="145"/>
      <c r="BB56" s="145"/>
      <c r="BC56" s="145"/>
      <c r="BD56" s="145"/>
      <c r="BE56" s="145"/>
      <c r="BF56" s="145"/>
      <c r="BG56" s="145"/>
      <c r="BH56" s="145"/>
      <c r="BI56" s="145"/>
      <c r="CA56" s="145"/>
      <c r="CB56" s="145"/>
    </row>
    <row r="57" spans="1:80" ht="13.5" customHeight="1">
      <c r="A57" s="146" t="s">
        <v>316</v>
      </c>
      <c r="B57" s="147" t="s">
        <v>302</v>
      </c>
      <c r="C57" s="148" t="s">
        <v>317</v>
      </c>
      <c r="D57" s="149" t="s">
        <v>302</v>
      </c>
      <c r="E57" s="150">
        <v>1</v>
      </c>
      <c r="F57" s="151"/>
      <c r="G57" s="152">
        <f>E57*F57</f>
        <v>0</v>
      </c>
      <c r="H57" s="153"/>
      <c r="I57" s="154">
        <f>E57*H57</f>
        <v>0</v>
      </c>
      <c r="J57" s="153"/>
      <c r="K57" s="154">
        <f>E57*J57</f>
        <v>0</v>
      </c>
      <c r="O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55">
        <f>G57</f>
        <v>0</v>
      </c>
      <c r="BA57" s="145"/>
      <c r="BB57" s="145"/>
      <c r="BC57" s="145"/>
      <c r="BD57" s="145"/>
      <c r="BE57" s="145"/>
      <c r="BF57" s="145"/>
      <c r="BG57" s="145"/>
      <c r="BH57" s="145"/>
      <c r="BI57" s="145"/>
      <c r="CA57" s="145"/>
      <c r="CB57" s="145"/>
    </row>
    <row r="58" spans="1:80" ht="13.5" customHeight="1">
      <c r="A58" s="146" t="s">
        <v>318</v>
      </c>
      <c r="B58" s="147" t="s">
        <v>302</v>
      </c>
      <c r="C58" s="148" t="s">
        <v>319</v>
      </c>
      <c r="D58" s="149" t="s">
        <v>302</v>
      </c>
      <c r="E58" s="150">
        <v>1</v>
      </c>
      <c r="F58" s="151"/>
      <c r="G58" s="152">
        <f>E58*F58</f>
        <v>0</v>
      </c>
      <c r="H58" s="153"/>
      <c r="I58" s="154">
        <f>E58*H58</f>
        <v>0</v>
      </c>
      <c r="J58" s="153"/>
      <c r="K58" s="154">
        <f>E58*J58</f>
        <v>0</v>
      </c>
      <c r="O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55">
        <f>G58</f>
        <v>0</v>
      </c>
      <c r="BA58" s="145"/>
      <c r="BB58" s="145"/>
      <c r="BC58" s="145"/>
      <c r="BD58" s="145"/>
      <c r="BE58" s="145"/>
      <c r="BF58" s="145"/>
      <c r="BG58" s="145"/>
      <c r="BH58" s="145"/>
      <c r="BI58" s="145"/>
      <c r="CA58" s="145"/>
      <c r="CB58" s="145"/>
    </row>
    <row r="59" spans="1:80">
      <c r="A59" s="168" t="s">
        <v>50</v>
      </c>
      <c r="B59" s="169"/>
      <c r="C59" s="170"/>
      <c r="D59" s="171"/>
      <c r="E59" s="172"/>
      <c r="F59" s="172"/>
      <c r="G59" s="173">
        <f>SUM(G50:G58)</f>
        <v>0</v>
      </c>
      <c r="H59" s="174"/>
      <c r="I59" s="173">
        <f>SUM(I50:I58)</f>
        <v>0</v>
      </c>
      <c r="J59" s="175"/>
      <c r="K59" s="173">
        <f>SUM(K50:K58)</f>
        <v>0</v>
      </c>
      <c r="O59" s="145"/>
      <c r="X59" s="176">
        <f>K59</f>
        <v>0</v>
      </c>
      <c r="Y59" s="176">
        <f>I59</f>
        <v>0</v>
      </c>
      <c r="Z59" s="155">
        <f>G59</f>
        <v>0</v>
      </c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77"/>
      <c r="BB59" s="177"/>
      <c r="BC59" s="177"/>
      <c r="BD59" s="177"/>
      <c r="BE59" s="177"/>
      <c r="BF59" s="177"/>
      <c r="BG59" s="145"/>
      <c r="BH59" s="145"/>
      <c r="BI59" s="145"/>
    </row>
    <row r="60" spans="1:80">
      <c r="A60" s="178" t="s">
        <v>29</v>
      </c>
      <c r="B60" s="179" t="s">
        <v>51</v>
      </c>
      <c r="C60" s="180"/>
      <c r="D60" s="181"/>
      <c r="E60" s="182"/>
      <c r="F60" s="182"/>
      <c r="G60" s="183">
        <f>SUM(Z7:Z60)</f>
        <v>0</v>
      </c>
      <c r="H60" s="184"/>
      <c r="I60" s="183">
        <f>SUM(Y7:Y60)</f>
        <v>92.860177184000008</v>
      </c>
      <c r="J60" s="184"/>
      <c r="K60" s="183">
        <f>SUM(X7:X60)</f>
        <v>0</v>
      </c>
      <c r="O60" s="145"/>
      <c r="BA60" s="185"/>
      <c r="BB60" s="185"/>
      <c r="BC60" s="185"/>
      <c r="BD60" s="185"/>
      <c r="BE60" s="185"/>
      <c r="BF60" s="185"/>
    </row>
    <row r="61" spans="1:80">
      <c r="E61" s="108"/>
    </row>
    <row r="62" spans="1:80">
      <c r="A62" s="186" t="s">
        <v>31</v>
      </c>
      <c r="E62" s="108"/>
    </row>
    <row r="63" spans="1:80" ht="117.75" customHeight="1">
      <c r="A63" s="187"/>
      <c r="B63" s="188"/>
      <c r="C63" s="188"/>
      <c r="D63" s="188"/>
      <c r="E63" s="188"/>
      <c r="F63" s="188"/>
      <c r="G63" s="189"/>
    </row>
    <row r="64" spans="1:80">
      <c r="E64" s="108"/>
    </row>
    <row r="65" spans="5:5">
      <c r="E65" s="108"/>
    </row>
    <row r="66" spans="5:5">
      <c r="E66" s="108"/>
    </row>
    <row r="67" spans="5:5">
      <c r="E67" s="108"/>
    </row>
    <row r="68" spans="5:5">
      <c r="E68" s="108"/>
    </row>
    <row r="69" spans="5:5">
      <c r="E69" s="108"/>
    </row>
    <row r="70" spans="5:5">
      <c r="E70" s="108"/>
    </row>
    <row r="71" spans="5:5">
      <c r="E71" s="108"/>
    </row>
    <row r="72" spans="5:5">
      <c r="E72" s="108"/>
    </row>
    <row r="73" spans="5:5">
      <c r="E73" s="108"/>
    </row>
    <row r="74" spans="5:5">
      <c r="E74" s="108"/>
    </row>
    <row r="75" spans="5:5">
      <c r="E75" s="108"/>
    </row>
    <row r="76" spans="5:5">
      <c r="E76" s="108"/>
    </row>
    <row r="77" spans="5:5">
      <c r="E77" s="108"/>
    </row>
    <row r="78" spans="5:5">
      <c r="E78" s="108"/>
    </row>
    <row r="79" spans="5:5">
      <c r="E79" s="108"/>
    </row>
    <row r="80" spans="5:5">
      <c r="E80" s="108"/>
    </row>
    <row r="81" spans="1:7">
      <c r="E81" s="108"/>
    </row>
    <row r="82" spans="1:7">
      <c r="E82" s="108"/>
    </row>
    <row r="83" spans="1:7">
      <c r="E83" s="108"/>
    </row>
    <row r="84" spans="1:7">
      <c r="A84" s="166"/>
      <c r="B84" s="166"/>
      <c r="C84" s="166"/>
      <c r="D84" s="166"/>
      <c r="E84" s="166"/>
      <c r="F84" s="166"/>
      <c r="G84" s="166"/>
    </row>
    <row r="85" spans="1:7">
      <c r="A85" s="166"/>
      <c r="B85" s="166"/>
      <c r="C85" s="166"/>
      <c r="D85" s="166"/>
      <c r="E85" s="166"/>
      <c r="F85" s="166"/>
      <c r="G85" s="166"/>
    </row>
    <row r="86" spans="1:7">
      <c r="A86" s="166"/>
      <c r="B86" s="166"/>
      <c r="C86" s="166"/>
      <c r="D86" s="166"/>
      <c r="E86" s="166"/>
      <c r="F86" s="166"/>
      <c r="G86" s="166"/>
    </row>
    <row r="87" spans="1:7">
      <c r="A87" s="166"/>
      <c r="B87" s="166"/>
      <c r="C87" s="166"/>
      <c r="D87" s="166"/>
      <c r="E87" s="166"/>
      <c r="F87" s="166"/>
      <c r="G87" s="166"/>
    </row>
    <row r="88" spans="1:7">
      <c r="E88" s="108"/>
    </row>
    <row r="89" spans="1:7">
      <c r="E89" s="108"/>
    </row>
    <row r="90" spans="1:7">
      <c r="E90" s="108"/>
    </row>
    <row r="91" spans="1:7">
      <c r="E91" s="108"/>
    </row>
    <row r="92" spans="1:7">
      <c r="E92" s="108"/>
    </row>
    <row r="93" spans="1:7">
      <c r="E93" s="108"/>
    </row>
    <row r="94" spans="1:7">
      <c r="E94" s="108"/>
    </row>
    <row r="95" spans="1:7">
      <c r="E95" s="108"/>
    </row>
    <row r="96" spans="1:7">
      <c r="E96" s="108"/>
    </row>
    <row r="97" spans="5:5">
      <c r="E97" s="108"/>
    </row>
    <row r="98" spans="5:5">
      <c r="E98" s="108"/>
    </row>
    <row r="99" spans="5:5">
      <c r="E99" s="108"/>
    </row>
    <row r="100" spans="5:5">
      <c r="E100" s="108"/>
    </row>
    <row r="101" spans="5:5">
      <c r="E101" s="108"/>
    </row>
    <row r="102" spans="5:5">
      <c r="E102" s="108"/>
    </row>
    <row r="103" spans="5:5">
      <c r="E103" s="108"/>
    </row>
    <row r="104" spans="5:5">
      <c r="E104" s="108"/>
    </row>
    <row r="105" spans="5:5">
      <c r="E105" s="108"/>
    </row>
    <row r="106" spans="5:5">
      <c r="E106" s="108"/>
    </row>
    <row r="107" spans="5:5">
      <c r="E107" s="108"/>
    </row>
    <row r="108" spans="5:5">
      <c r="E108" s="108"/>
    </row>
    <row r="109" spans="5:5">
      <c r="E109" s="108"/>
    </row>
    <row r="110" spans="5:5">
      <c r="E110" s="108"/>
    </row>
    <row r="111" spans="5:5">
      <c r="E111" s="108"/>
    </row>
    <row r="112" spans="5:5">
      <c r="E112" s="108"/>
    </row>
    <row r="113" spans="1:7">
      <c r="E113" s="108"/>
    </row>
    <row r="114" spans="1:7">
      <c r="E114" s="108"/>
    </row>
    <row r="115" spans="1:7">
      <c r="E115" s="108"/>
    </row>
    <row r="116" spans="1:7">
      <c r="E116" s="108"/>
    </row>
    <row r="117" spans="1:7">
      <c r="E117" s="108"/>
    </row>
    <row r="118" spans="1:7">
      <c r="E118" s="108"/>
    </row>
    <row r="119" spans="1:7">
      <c r="A119" s="190"/>
      <c r="B119" s="190"/>
    </row>
    <row r="120" spans="1:7">
      <c r="A120" s="166"/>
      <c r="B120" s="166"/>
      <c r="C120" s="191"/>
      <c r="D120" s="191"/>
      <c r="E120" s="192"/>
      <c r="F120" s="191"/>
      <c r="G120" s="193"/>
    </row>
    <row r="121" spans="1:7">
      <c r="A121" s="194"/>
      <c r="B121" s="194"/>
      <c r="C121" s="166"/>
      <c r="D121" s="166"/>
      <c r="E121" s="195"/>
      <c r="F121" s="166"/>
      <c r="G121" s="166"/>
    </row>
    <row r="122" spans="1:7">
      <c r="A122" s="166"/>
      <c r="B122" s="166"/>
      <c r="C122" s="166"/>
      <c r="D122" s="166"/>
      <c r="E122" s="195"/>
      <c r="F122" s="166"/>
      <c r="G122" s="166"/>
    </row>
    <row r="123" spans="1:7">
      <c r="A123" s="166"/>
      <c r="B123" s="166"/>
      <c r="C123" s="166"/>
      <c r="D123" s="166"/>
      <c r="E123" s="195"/>
      <c r="F123" s="166"/>
      <c r="G123" s="166"/>
    </row>
    <row r="124" spans="1:7">
      <c r="A124" s="166"/>
      <c r="B124" s="166"/>
      <c r="C124" s="166"/>
      <c r="D124" s="166"/>
      <c r="E124" s="195"/>
      <c r="F124" s="166"/>
      <c r="G124" s="166"/>
    </row>
    <row r="125" spans="1:7">
      <c r="A125" s="166"/>
      <c r="B125" s="166"/>
      <c r="C125" s="166"/>
      <c r="D125" s="166"/>
      <c r="E125" s="195"/>
      <c r="F125" s="166"/>
      <c r="G125" s="166"/>
    </row>
    <row r="126" spans="1:7">
      <c r="A126" s="166"/>
      <c r="B126" s="166"/>
      <c r="C126" s="166"/>
      <c r="D126" s="166"/>
      <c r="E126" s="195"/>
      <c r="F126" s="166"/>
      <c r="G126" s="166"/>
    </row>
    <row r="127" spans="1:7">
      <c r="A127" s="166"/>
      <c r="B127" s="166"/>
      <c r="C127" s="166"/>
      <c r="D127" s="166"/>
      <c r="E127" s="195"/>
      <c r="F127" s="166"/>
      <c r="G127" s="166"/>
    </row>
    <row r="128" spans="1:7">
      <c r="A128" s="166"/>
      <c r="B128" s="166"/>
      <c r="C128" s="166"/>
      <c r="D128" s="166"/>
      <c r="E128" s="195"/>
      <c r="F128" s="166"/>
      <c r="G128" s="166"/>
    </row>
    <row r="129" spans="1:7">
      <c r="A129" s="166"/>
      <c r="B129" s="166"/>
      <c r="C129" s="166"/>
      <c r="D129" s="166"/>
      <c r="E129" s="195"/>
      <c r="F129" s="166"/>
      <c r="G129" s="166"/>
    </row>
    <row r="130" spans="1:7">
      <c r="A130" s="166"/>
      <c r="B130" s="166"/>
      <c r="C130" s="166"/>
      <c r="D130" s="166"/>
      <c r="E130" s="195"/>
      <c r="F130" s="166"/>
      <c r="G130" s="166"/>
    </row>
    <row r="131" spans="1:7">
      <c r="A131" s="166"/>
      <c r="B131" s="166"/>
      <c r="C131" s="166"/>
      <c r="D131" s="166"/>
      <c r="E131" s="195"/>
      <c r="F131" s="166"/>
      <c r="G131" s="166"/>
    </row>
    <row r="132" spans="1:7">
      <c r="A132" s="166"/>
      <c r="B132" s="166"/>
      <c r="C132" s="166"/>
      <c r="D132" s="166"/>
      <c r="E132" s="195"/>
      <c r="F132" s="166"/>
      <c r="G132" s="166"/>
    </row>
    <row r="133" spans="1:7">
      <c r="A133" s="166"/>
      <c r="B133" s="166"/>
      <c r="C133" s="166"/>
      <c r="D133" s="166"/>
      <c r="E133" s="195"/>
      <c r="F133" s="166"/>
      <c r="G133" s="166"/>
    </row>
  </sheetData>
  <sheetProtection password="C7B2" sheet="1"/>
  <mergeCells count="5">
    <mergeCell ref="A1:G1"/>
    <mergeCell ref="A63:G63"/>
    <mergeCell ref="C9:D9"/>
    <mergeCell ref="C12:D12"/>
    <mergeCell ref="C16:D16"/>
  </mergeCells>
  <printOptions horizontalCentered="1" gridLinesSet="0"/>
  <pageMargins left="0.78740157480314965" right="0.78740157480314965" top="0.98425196850393704" bottom="0.59055118110236227" header="0.51181102362204722" footer="0.19685039370078741"/>
  <pageSetup paperSize="9" orientation="landscape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1"/>
  <dimension ref="A1:CZ166"/>
  <sheetViews>
    <sheetView showGridLines="0" showZeros="0" zoomScale="75" workbookViewId="0">
      <selection sqref="A1:G1"/>
    </sheetView>
  </sheetViews>
  <sheetFormatPr defaultRowHeight="12.75"/>
  <cols>
    <col min="1" max="1" width="4.42578125" style="108" customWidth="1"/>
    <col min="2" max="2" width="11.5703125" style="108" customWidth="1"/>
    <col min="3" max="3" width="40.42578125" style="108" customWidth="1"/>
    <col min="4" max="4" width="5.5703125" style="108" customWidth="1"/>
    <col min="5" max="5" width="8.5703125" style="127" customWidth="1"/>
    <col min="6" max="6" width="9.85546875" style="108" customWidth="1"/>
    <col min="7" max="7" width="13.85546875" style="108" customWidth="1"/>
    <col min="8" max="8" width="11" style="108" customWidth="1"/>
    <col min="9" max="9" width="9.7109375" style="108" customWidth="1"/>
    <col min="10" max="10" width="11.28515625" style="108" customWidth="1"/>
    <col min="11" max="11" width="10.42578125" style="108" customWidth="1"/>
    <col min="12" max="12" width="75.42578125" style="108" customWidth="1"/>
    <col min="13" max="13" width="45.28515625" style="108" customWidth="1"/>
    <col min="14" max="55" width="9.140625" style="108"/>
    <col min="56" max="56" width="62.28515625" style="108" customWidth="1"/>
    <col min="57" max="16384" width="9.140625" style="108"/>
  </cols>
  <sheetData>
    <row r="1" spans="1:104" ht="15" customHeight="1">
      <c r="A1" s="107" t="s">
        <v>32</v>
      </c>
      <c r="B1" s="107"/>
      <c r="C1" s="107"/>
      <c r="D1" s="107"/>
      <c r="E1" s="107"/>
      <c r="F1" s="107"/>
      <c r="G1" s="107"/>
    </row>
    <row r="2" spans="1:104" ht="3" customHeight="1" thickBot="1">
      <c r="B2" s="109"/>
      <c r="C2" s="110"/>
      <c r="D2" s="110"/>
      <c r="E2" s="111"/>
      <c r="F2" s="110"/>
      <c r="G2" s="110"/>
    </row>
    <row r="3" spans="1:104" ht="13.5" customHeight="1" thickTop="1">
      <c r="A3" s="112" t="s">
        <v>33</v>
      </c>
      <c r="B3" s="113"/>
      <c r="C3" s="114"/>
      <c r="D3" s="115" t="s">
        <v>992</v>
      </c>
      <c r="E3" s="116"/>
      <c r="F3" s="117"/>
      <c r="G3" s="118"/>
    </row>
    <row r="4" spans="1:104" ht="13.5" customHeight="1" thickBot="1">
      <c r="A4" s="119" t="s">
        <v>34</v>
      </c>
      <c r="B4" s="120"/>
      <c r="C4" s="121"/>
      <c r="D4" s="122" t="s">
        <v>992</v>
      </c>
      <c r="E4" s="123"/>
      <c r="F4" s="124"/>
      <c r="G4" s="125"/>
    </row>
    <row r="5" spans="1:104" ht="13.5" thickTop="1">
      <c r="A5" s="126"/>
      <c r="G5" s="128"/>
    </row>
    <row r="6" spans="1:104" s="134" customFormat="1" ht="26.25" customHeight="1">
      <c r="A6" s="129" t="s">
        <v>35</v>
      </c>
      <c r="B6" s="130" t="s">
        <v>36</v>
      </c>
      <c r="C6" s="130" t="s">
        <v>37</v>
      </c>
      <c r="D6" s="130" t="s">
        <v>38</v>
      </c>
      <c r="E6" s="131" t="s">
        <v>39</v>
      </c>
      <c r="F6" s="130" t="s">
        <v>40</v>
      </c>
      <c r="G6" s="132" t="s">
        <v>41</v>
      </c>
      <c r="H6" s="133" t="s">
        <v>42</v>
      </c>
      <c r="I6" s="133" t="s">
        <v>43</v>
      </c>
      <c r="J6" s="133" t="s">
        <v>44</v>
      </c>
      <c r="K6" s="133" t="s">
        <v>45</v>
      </c>
    </row>
    <row r="7" spans="1:104" ht="14.25" customHeight="1">
      <c r="A7" s="135" t="s">
        <v>46</v>
      </c>
      <c r="B7" s="136" t="s">
        <v>47</v>
      </c>
      <c r="C7" s="137" t="s">
        <v>48</v>
      </c>
      <c r="D7" s="138"/>
      <c r="E7" s="139"/>
      <c r="F7" s="139"/>
      <c r="G7" s="140"/>
      <c r="H7" s="141"/>
      <c r="I7" s="142"/>
      <c r="J7" s="143"/>
      <c r="K7" s="144"/>
      <c r="O7" s="145"/>
    </row>
    <row r="8" spans="1:104" ht="22.5">
      <c r="A8" s="146">
        <v>1</v>
      </c>
      <c r="B8" s="147" t="s">
        <v>874</v>
      </c>
      <c r="C8" s="148" t="s">
        <v>875</v>
      </c>
      <c r="D8" s="149" t="s">
        <v>49</v>
      </c>
      <c r="E8" s="150">
        <v>252</v>
      </c>
      <c r="F8" s="151">
        <v>0</v>
      </c>
      <c r="G8" s="152">
        <f>E8*F8</f>
        <v>0</v>
      </c>
      <c r="H8" s="153">
        <v>0</v>
      </c>
      <c r="I8" s="154">
        <f>E8*H8</f>
        <v>0</v>
      </c>
      <c r="J8" s="153">
        <v>0</v>
      </c>
      <c r="K8" s="154">
        <f>E8*J8</f>
        <v>0</v>
      </c>
      <c r="O8" s="145"/>
      <c r="Z8" s="145"/>
      <c r="AA8" s="145">
        <v>1</v>
      </c>
      <c r="AB8" s="145">
        <v>1</v>
      </c>
      <c r="AC8" s="145">
        <v>1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55">
        <f>G8</f>
        <v>0</v>
      </c>
      <c r="BA8" s="145"/>
      <c r="BB8" s="145"/>
      <c r="BC8" s="145"/>
      <c r="BD8" s="145"/>
      <c r="BE8" s="145"/>
      <c r="BF8" s="145"/>
      <c r="BG8" s="145"/>
      <c r="BH8" s="145"/>
      <c r="BI8" s="145"/>
      <c r="CA8" s="145">
        <v>1</v>
      </c>
      <c r="CB8" s="145">
        <v>1</v>
      </c>
      <c r="CZ8" s="108">
        <v>1</v>
      </c>
    </row>
    <row r="9" spans="1:104">
      <c r="A9" s="146">
        <v>2</v>
      </c>
      <c r="B9" s="147" t="s">
        <v>876</v>
      </c>
      <c r="C9" s="148" t="s">
        <v>877</v>
      </c>
      <c r="D9" s="149" t="s">
        <v>49</v>
      </c>
      <c r="E9" s="150">
        <v>252</v>
      </c>
      <c r="F9" s="151">
        <v>0</v>
      </c>
      <c r="G9" s="152">
        <f>E9*F9</f>
        <v>0</v>
      </c>
      <c r="H9" s="153">
        <v>5.0000000000000002E-5</v>
      </c>
      <c r="I9" s="154">
        <f>E9*H9</f>
        <v>1.26E-2</v>
      </c>
      <c r="J9" s="153">
        <v>0</v>
      </c>
      <c r="K9" s="154">
        <f>E9*J9</f>
        <v>0</v>
      </c>
      <c r="O9" s="145"/>
      <c r="Z9" s="145"/>
      <c r="AA9" s="145">
        <v>1</v>
      </c>
      <c r="AB9" s="145">
        <v>1</v>
      </c>
      <c r="AC9" s="145">
        <v>1</v>
      </c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55">
        <f>G9</f>
        <v>0</v>
      </c>
      <c r="BA9" s="145"/>
      <c r="BB9" s="145"/>
      <c r="BC9" s="145"/>
      <c r="BD9" s="145"/>
      <c r="BE9" s="145"/>
      <c r="BF9" s="145"/>
      <c r="BG9" s="145"/>
      <c r="BH9" s="145"/>
      <c r="BI9" s="145"/>
      <c r="CA9" s="145">
        <v>1</v>
      </c>
      <c r="CB9" s="145">
        <v>1</v>
      </c>
      <c r="CZ9" s="108">
        <v>1</v>
      </c>
    </row>
    <row r="10" spans="1:104" ht="22.5">
      <c r="A10" s="146">
        <v>3</v>
      </c>
      <c r="B10" s="147" t="s">
        <v>878</v>
      </c>
      <c r="C10" s="148" t="s">
        <v>879</v>
      </c>
      <c r="D10" s="149" t="s">
        <v>356</v>
      </c>
      <c r="E10" s="150">
        <v>33</v>
      </c>
      <c r="F10" s="151">
        <v>0</v>
      </c>
      <c r="G10" s="152">
        <f>E10*F10</f>
        <v>0</v>
      </c>
      <c r="H10" s="153">
        <v>0</v>
      </c>
      <c r="I10" s="154">
        <f>E10*H10</f>
        <v>0</v>
      </c>
      <c r="J10" s="153">
        <v>0</v>
      </c>
      <c r="K10" s="154">
        <f>E10*J10</f>
        <v>0</v>
      </c>
      <c r="O10" s="145"/>
      <c r="Z10" s="145"/>
      <c r="AA10" s="145">
        <v>1</v>
      </c>
      <c r="AB10" s="145">
        <v>1</v>
      </c>
      <c r="AC10" s="145">
        <v>1</v>
      </c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55">
        <f>G10</f>
        <v>0</v>
      </c>
      <c r="BA10" s="145"/>
      <c r="BB10" s="145"/>
      <c r="BC10" s="145"/>
      <c r="BD10" s="145"/>
      <c r="BE10" s="145"/>
      <c r="BF10" s="145"/>
      <c r="BG10" s="145"/>
      <c r="BH10" s="145"/>
      <c r="BI10" s="145"/>
      <c r="CA10" s="145">
        <v>1</v>
      </c>
      <c r="CB10" s="145">
        <v>1</v>
      </c>
      <c r="CZ10" s="108">
        <v>1</v>
      </c>
    </row>
    <row r="11" spans="1:104" ht="22.5">
      <c r="A11" s="146">
        <v>4</v>
      </c>
      <c r="B11" s="147" t="s">
        <v>880</v>
      </c>
      <c r="C11" s="148" t="s">
        <v>881</v>
      </c>
      <c r="D11" s="149" t="s">
        <v>356</v>
      </c>
      <c r="E11" s="150">
        <v>2</v>
      </c>
      <c r="F11" s="151">
        <v>0</v>
      </c>
      <c r="G11" s="152">
        <f>E11*F11</f>
        <v>0</v>
      </c>
      <c r="H11" s="153">
        <v>0</v>
      </c>
      <c r="I11" s="154">
        <f>E11*H11</f>
        <v>0</v>
      </c>
      <c r="J11" s="153">
        <v>0</v>
      </c>
      <c r="K11" s="154">
        <f>E11*J11</f>
        <v>0</v>
      </c>
      <c r="O11" s="145"/>
      <c r="Z11" s="145"/>
      <c r="AA11" s="145">
        <v>1</v>
      </c>
      <c r="AB11" s="145">
        <v>1</v>
      </c>
      <c r="AC11" s="145">
        <v>1</v>
      </c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55">
        <f>G11</f>
        <v>0</v>
      </c>
      <c r="BA11" s="145"/>
      <c r="BB11" s="145"/>
      <c r="BC11" s="145"/>
      <c r="BD11" s="145"/>
      <c r="BE11" s="145"/>
      <c r="BF11" s="145"/>
      <c r="BG11" s="145"/>
      <c r="BH11" s="145"/>
      <c r="BI11" s="145"/>
      <c r="CA11" s="145">
        <v>1</v>
      </c>
      <c r="CB11" s="145">
        <v>1</v>
      </c>
      <c r="CZ11" s="108">
        <v>1</v>
      </c>
    </row>
    <row r="12" spans="1:104">
      <c r="A12" s="146">
        <v>5</v>
      </c>
      <c r="B12" s="147" t="s">
        <v>882</v>
      </c>
      <c r="C12" s="148" t="s">
        <v>883</v>
      </c>
      <c r="D12" s="149" t="s">
        <v>356</v>
      </c>
      <c r="E12" s="150">
        <v>35</v>
      </c>
      <c r="F12" s="151">
        <v>0</v>
      </c>
      <c r="G12" s="152">
        <f>E12*F12</f>
        <v>0</v>
      </c>
      <c r="H12" s="153">
        <v>0</v>
      </c>
      <c r="I12" s="154">
        <f>E12*H12</f>
        <v>0</v>
      </c>
      <c r="J12" s="153">
        <v>0</v>
      </c>
      <c r="K12" s="154">
        <f>E12*J12</f>
        <v>0</v>
      </c>
      <c r="O12" s="145"/>
      <c r="Z12" s="145"/>
      <c r="AA12" s="145">
        <v>1</v>
      </c>
      <c r="AB12" s="145">
        <v>1</v>
      </c>
      <c r="AC12" s="145">
        <v>1</v>
      </c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55">
        <f>G12</f>
        <v>0</v>
      </c>
      <c r="BA12" s="145"/>
      <c r="BB12" s="145"/>
      <c r="BC12" s="145"/>
      <c r="BD12" s="145"/>
      <c r="BE12" s="145"/>
      <c r="BF12" s="145"/>
      <c r="BG12" s="145"/>
      <c r="BH12" s="145"/>
      <c r="BI12" s="145"/>
      <c r="CA12" s="145">
        <v>1</v>
      </c>
      <c r="CB12" s="145">
        <v>1</v>
      </c>
      <c r="CZ12" s="108">
        <v>1</v>
      </c>
    </row>
    <row r="13" spans="1:104" ht="22.5">
      <c r="A13" s="146">
        <v>6</v>
      </c>
      <c r="B13" s="147" t="s">
        <v>884</v>
      </c>
      <c r="C13" s="148" t="s">
        <v>885</v>
      </c>
      <c r="D13" s="149" t="s">
        <v>356</v>
      </c>
      <c r="E13" s="150">
        <v>33</v>
      </c>
      <c r="F13" s="151">
        <v>0</v>
      </c>
      <c r="G13" s="152">
        <f>E13*F13</f>
        <v>0</v>
      </c>
      <c r="H13" s="153">
        <v>5.0000000000000002E-5</v>
      </c>
      <c r="I13" s="154">
        <f>E13*H13</f>
        <v>1.65E-3</v>
      </c>
      <c r="J13" s="153">
        <v>0</v>
      </c>
      <c r="K13" s="154">
        <f>E13*J13</f>
        <v>0</v>
      </c>
      <c r="O13" s="145"/>
      <c r="Z13" s="145"/>
      <c r="AA13" s="145">
        <v>1</v>
      </c>
      <c r="AB13" s="145">
        <v>1</v>
      </c>
      <c r="AC13" s="145">
        <v>1</v>
      </c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55">
        <f>G13</f>
        <v>0</v>
      </c>
      <c r="BA13" s="145"/>
      <c r="BB13" s="145"/>
      <c r="BC13" s="145"/>
      <c r="BD13" s="145"/>
      <c r="BE13" s="145"/>
      <c r="BF13" s="145"/>
      <c r="BG13" s="145"/>
      <c r="BH13" s="145"/>
      <c r="BI13" s="145"/>
      <c r="CA13" s="145">
        <v>1</v>
      </c>
      <c r="CB13" s="145">
        <v>1</v>
      </c>
      <c r="CZ13" s="108">
        <v>1</v>
      </c>
    </row>
    <row r="14" spans="1:104" ht="22.5">
      <c r="A14" s="146">
        <v>7</v>
      </c>
      <c r="B14" s="147" t="s">
        <v>886</v>
      </c>
      <c r="C14" s="148" t="s">
        <v>887</v>
      </c>
      <c r="D14" s="149" t="s">
        <v>356</v>
      </c>
      <c r="E14" s="150">
        <v>2</v>
      </c>
      <c r="F14" s="151">
        <v>0</v>
      </c>
      <c r="G14" s="152">
        <f>E14*F14</f>
        <v>0</v>
      </c>
      <c r="H14" s="153">
        <v>5.0000000000000002E-5</v>
      </c>
      <c r="I14" s="154">
        <f>E14*H14</f>
        <v>1E-4</v>
      </c>
      <c r="J14" s="153">
        <v>0</v>
      </c>
      <c r="K14" s="154">
        <f>E14*J14</f>
        <v>0</v>
      </c>
      <c r="O14" s="145"/>
      <c r="Z14" s="145"/>
      <c r="AA14" s="145">
        <v>1</v>
      </c>
      <c r="AB14" s="145">
        <v>1</v>
      </c>
      <c r="AC14" s="145">
        <v>1</v>
      </c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55">
        <f>G14</f>
        <v>0</v>
      </c>
      <c r="BA14" s="145"/>
      <c r="BB14" s="145"/>
      <c r="BC14" s="145"/>
      <c r="BD14" s="145"/>
      <c r="BE14" s="145"/>
      <c r="BF14" s="145"/>
      <c r="BG14" s="145"/>
      <c r="BH14" s="145"/>
      <c r="BI14" s="145"/>
      <c r="CA14" s="145">
        <v>1</v>
      </c>
      <c r="CB14" s="145">
        <v>1</v>
      </c>
      <c r="CZ14" s="108">
        <v>1</v>
      </c>
    </row>
    <row r="15" spans="1:104" ht="22.5">
      <c r="A15" s="146">
        <v>8</v>
      </c>
      <c r="B15" s="147" t="s">
        <v>888</v>
      </c>
      <c r="C15" s="148" t="s">
        <v>889</v>
      </c>
      <c r="D15" s="149" t="s">
        <v>328</v>
      </c>
      <c r="E15" s="150">
        <v>1</v>
      </c>
      <c r="F15" s="151">
        <v>0</v>
      </c>
      <c r="G15" s="152">
        <f>E15*F15</f>
        <v>0</v>
      </c>
      <c r="H15" s="153">
        <v>0.60541</v>
      </c>
      <c r="I15" s="154">
        <f>E15*H15</f>
        <v>0.60541</v>
      </c>
      <c r="J15" s="153">
        <v>0</v>
      </c>
      <c r="K15" s="154">
        <f>E15*J15</f>
        <v>0</v>
      </c>
      <c r="O15" s="145"/>
      <c r="Z15" s="145"/>
      <c r="AA15" s="145">
        <v>1</v>
      </c>
      <c r="AB15" s="145">
        <v>1</v>
      </c>
      <c r="AC15" s="145">
        <v>1</v>
      </c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55">
        <f>G15</f>
        <v>0</v>
      </c>
      <c r="BA15" s="145"/>
      <c r="BB15" s="145"/>
      <c r="BC15" s="145"/>
      <c r="BD15" s="145"/>
      <c r="BE15" s="145"/>
      <c r="BF15" s="145"/>
      <c r="BG15" s="145"/>
      <c r="BH15" s="145"/>
      <c r="BI15" s="145"/>
      <c r="CA15" s="145">
        <v>1</v>
      </c>
      <c r="CB15" s="145">
        <v>1</v>
      </c>
      <c r="CZ15" s="108">
        <v>1</v>
      </c>
    </row>
    <row r="16" spans="1:104" ht="22.5">
      <c r="A16" s="146">
        <v>9</v>
      </c>
      <c r="B16" s="147" t="s">
        <v>890</v>
      </c>
      <c r="C16" s="148" t="s">
        <v>891</v>
      </c>
      <c r="D16" s="149" t="s">
        <v>356</v>
      </c>
      <c r="E16" s="150">
        <v>33</v>
      </c>
      <c r="F16" s="151">
        <v>0</v>
      </c>
      <c r="G16" s="152">
        <f>E16*F16</f>
        <v>0</v>
      </c>
      <c r="H16" s="153">
        <v>0</v>
      </c>
      <c r="I16" s="154">
        <f>E16*H16</f>
        <v>0</v>
      </c>
      <c r="J16" s="153">
        <v>0</v>
      </c>
      <c r="K16" s="154">
        <f>E16*J16</f>
        <v>0</v>
      </c>
      <c r="O16" s="145"/>
      <c r="Z16" s="145"/>
      <c r="AA16" s="145">
        <v>1</v>
      </c>
      <c r="AB16" s="145">
        <v>1</v>
      </c>
      <c r="AC16" s="145">
        <v>1</v>
      </c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55">
        <f>G16</f>
        <v>0</v>
      </c>
      <c r="BA16" s="145"/>
      <c r="BB16" s="145"/>
      <c r="BC16" s="145"/>
      <c r="BD16" s="145"/>
      <c r="BE16" s="145"/>
      <c r="BF16" s="145"/>
      <c r="BG16" s="145"/>
      <c r="BH16" s="145"/>
      <c r="BI16" s="145"/>
      <c r="CA16" s="145">
        <v>1</v>
      </c>
      <c r="CB16" s="145">
        <v>1</v>
      </c>
      <c r="CZ16" s="108">
        <v>1</v>
      </c>
    </row>
    <row r="17" spans="1:104" ht="22.5">
      <c r="A17" s="146">
        <v>10</v>
      </c>
      <c r="B17" s="147" t="s">
        <v>892</v>
      </c>
      <c r="C17" s="148" t="s">
        <v>893</v>
      </c>
      <c r="D17" s="149" t="s">
        <v>356</v>
      </c>
      <c r="E17" s="150">
        <v>2</v>
      </c>
      <c r="F17" s="151">
        <v>0</v>
      </c>
      <c r="G17" s="152">
        <f>E17*F17</f>
        <v>0</v>
      </c>
      <c r="H17" s="153">
        <v>0</v>
      </c>
      <c r="I17" s="154">
        <f>E17*H17</f>
        <v>0</v>
      </c>
      <c r="J17" s="153">
        <v>0</v>
      </c>
      <c r="K17" s="154">
        <f>E17*J17</f>
        <v>0</v>
      </c>
      <c r="O17" s="145"/>
      <c r="Z17" s="145"/>
      <c r="AA17" s="145">
        <v>1</v>
      </c>
      <c r="AB17" s="145">
        <v>1</v>
      </c>
      <c r="AC17" s="145">
        <v>1</v>
      </c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55">
        <f>G17</f>
        <v>0</v>
      </c>
      <c r="BA17" s="145"/>
      <c r="BB17" s="145"/>
      <c r="BC17" s="145"/>
      <c r="BD17" s="145"/>
      <c r="BE17" s="145"/>
      <c r="BF17" s="145"/>
      <c r="BG17" s="145"/>
      <c r="BH17" s="145"/>
      <c r="BI17" s="145"/>
      <c r="CA17" s="145">
        <v>1</v>
      </c>
      <c r="CB17" s="145">
        <v>1</v>
      </c>
      <c r="CZ17" s="108">
        <v>1</v>
      </c>
    </row>
    <row r="18" spans="1:104" ht="22.5">
      <c r="A18" s="146">
        <v>11</v>
      </c>
      <c r="B18" s="147" t="s">
        <v>894</v>
      </c>
      <c r="C18" s="148" t="s">
        <v>895</v>
      </c>
      <c r="D18" s="149" t="s">
        <v>356</v>
      </c>
      <c r="E18" s="150">
        <v>33</v>
      </c>
      <c r="F18" s="151">
        <v>0</v>
      </c>
      <c r="G18" s="152">
        <f>E18*F18</f>
        <v>0</v>
      </c>
      <c r="H18" s="153">
        <v>0</v>
      </c>
      <c r="I18" s="154">
        <f>E18*H18</f>
        <v>0</v>
      </c>
      <c r="J18" s="153">
        <v>0</v>
      </c>
      <c r="K18" s="154">
        <f>E18*J18</f>
        <v>0</v>
      </c>
      <c r="O18" s="145"/>
      <c r="Z18" s="145"/>
      <c r="AA18" s="145">
        <v>1</v>
      </c>
      <c r="AB18" s="145">
        <v>1</v>
      </c>
      <c r="AC18" s="145">
        <v>1</v>
      </c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55">
        <f>G18</f>
        <v>0</v>
      </c>
      <c r="BA18" s="145"/>
      <c r="BB18" s="145"/>
      <c r="BC18" s="145"/>
      <c r="BD18" s="145"/>
      <c r="BE18" s="145"/>
      <c r="BF18" s="145"/>
      <c r="BG18" s="145"/>
      <c r="BH18" s="145"/>
      <c r="BI18" s="145"/>
      <c r="CA18" s="145">
        <v>1</v>
      </c>
      <c r="CB18" s="145">
        <v>1</v>
      </c>
      <c r="CZ18" s="108">
        <v>1</v>
      </c>
    </row>
    <row r="19" spans="1:104" ht="22.5">
      <c r="A19" s="146">
        <v>12</v>
      </c>
      <c r="B19" s="147" t="s">
        <v>896</v>
      </c>
      <c r="C19" s="148" t="s">
        <v>897</v>
      </c>
      <c r="D19" s="149" t="s">
        <v>356</v>
      </c>
      <c r="E19" s="150">
        <v>2</v>
      </c>
      <c r="F19" s="151">
        <v>0</v>
      </c>
      <c r="G19" s="152">
        <f>E19*F19</f>
        <v>0</v>
      </c>
      <c r="H19" s="153">
        <v>0</v>
      </c>
      <c r="I19" s="154">
        <f>E19*H19</f>
        <v>0</v>
      </c>
      <c r="J19" s="153">
        <v>0</v>
      </c>
      <c r="K19" s="154">
        <f>E19*J19</f>
        <v>0</v>
      </c>
      <c r="O19" s="145"/>
      <c r="Z19" s="145"/>
      <c r="AA19" s="145">
        <v>1</v>
      </c>
      <c r="AB19" s="145">
        <v>1</v>
      </c>
      <c r="AC19" s="145">
        <v>1</v>
      </c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55">
        <f>G19</f>
        <v>0</v>
      </c>
      <c r="BA19" s="145"/>
      <c r="BB19" s="145"/>
      <c r="BC19" s="145"/>
      <c r="BD19" s="145"/>
      <c r="BE19" s="145"/>
      <c r="BF19" s="145"/>
      <c r="BG19" s="145"/>
      <c r="BH19" s="145"/>
      <c r="BI19" s="145"/>
      <c r="CA19" s="145">
        <v>1</v>
      </c>
      <c r="CB19" s="145">
        <v>1</v>
      </c>
      <c r="CZ19" s="108">
        <v>1</v>
      </c>
    </row>
    <row r="20" spans="1:104" ht="22.5">
      <c r="A20" s="146">
        <v>13</v>
      </c>
      <c r="B20" s="147" t="s">
        <v>898</v>
      </c>
      <c r="C20" s="148" t="s">
        <v>899</v>
      </c>
      <c r="D20" s="149" t="s">
        <v>356</v>
      </c>
      <c r="E20" s="150">
        <v>33</v>
      </c>
      <c r="F20" s="151">
        <v>0</v>
      </c>
      <c r="G20" s="152">
        <f>E20*F20</f>
        <v>0</v>
      </c>
      <c r="H20" s="153">
        <v>0</v>
      </c>
      <c r="I20" s="154">
        <f>E20*H20</f>
        <v>0</v>
      </c>
      <c r="J20" s="153">
        <v>0</v>
      </c>
      <c r="K20" s="154">
        <f>E20*J20</f>
        <v>0</v>
      </c>
      <c r="O20" s="145"/>
      <c r="Z20" s="145"/>
      <c r="AA20" s="145">
        <v>1</v>
      </c>
      <c r="AB20" s="145">
        <v>1</v>
      </c>
      <c r="AC20" s="145">
        <v>1</v>
      </c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55">
        <f>G20</f>
        <v>0</v>
      </c>
      <c r="BA20" s="145"/>
      <c r="BB20" s="145"/>
      <c r="BC20" s="145"/>
      <c r="BD20" s="145"/>
      <c r="BE20" s="145"/>
      <c r="BF20" s="145"/>
      <c r="BG20" s="145"/>
      <c r="BH20" s="145"/>
      <c r="BI20" s="145"/>
      <c r="CA20" s="145">
        <v>1</v>
      </c>
      <c r="CB20" s="145">
        <v>1</v>
      </c>
      <c r="CZ20" s="108">
        <v>1</v>
      </c>
    </row>
    <row r="21" spans="1:104" ht="22.5">
      <c r="A21" s="146">
        <v>14</v>
      </c>
      <c r="B21" s="147" t="s">
        <v>900</v>
      </c>
      <c r="C21" s="148" t="s">
        <v>901</v>
      </c>
      <c r="D21" s="149" t="s">
        <v>356</v>
      </c>
      <c r="E21" s="150">
        <v>2</v>
      </c>
      <c r="F21" s="151">
        <v>0</v>
      </c>
      <c r="G21" s="152">
        <f>E21*F21</f>
        <v>0</v>
      </c>
      <c r="H21" s="153">
        <v>0</v>
      </c>
      <c r="I21" s="154">
        <f>E21*H21</f>
        <v>0</v>
      </c>
      <c r="J21" s="153">
        <v>0</v>
      </c>
      <c r="K21" s="154">
        <f>E21*J21</f>
        <v>0</v>
      </c>
      <c r="O21" s="145"/>
      <c r="Z21" s="145"/>
      <c r="AA21" s="145">
        <v>1</v>
      </c>
      <c r="AB21" s="145">
        <v>1</v>
      </c>
      <c r="AC21" s="145">
        <v>1</v>
      </c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55">
        <f>G21</f>
        <v>0</v>
      </c>
      <c r="BA21" s="145"/>
      <c r="BB21" s="145"/>
      <c r="BC21" s="145"/>
      <c r="BD21" s="145"/>
      <c r="BE21" s="145"/>
      <c r="BF21" s="145"/>
      <c r="BG21" s="145"/>
      <c r="BH21" s="145"/>
      <c r="BI21" s="145"/>
      <c r="CA21" s="145">
        <v>1</v>
      </c>
      <c r="CB21" s="145">
        <v>1</v>
      </c>
      <c r="CZ21" s="108">
        <v>1</v>
      </c>
    </row>
    <row r="22" spans="1:104">
      <c r="A22" s="146">
        <v>15</v>
      </c>
      <c r="B22" s="147" t="s">
        <v>902</v>
      </c>
      <c r="C22" s="148" t="s">
        <v>903</v>
      </c>
      <c r="D22" s="149" t="s">
        <v>49</v>
      </c>
      <c r="E22" s="150">
        <v>252</v>
      </c>
      <c r="F22" s="151">
        <v>0</v>
      </c>
      <c r="G22" s="152">
        <f>E22*F22</f>
        <v>0</v>
      </c>
      <c r="H22" s="153">
        <v>0</v>
      </c>
      <c r="I22" s="154">
        <f>E22*H22</f>
        <v>0</v>
      </c>
      <c r="J22" s="153">
        <v>0</v>
      </c>
      <c r="K22" s="154">
        <f>E22*J22</f>
        <v>0</v>
      </c>
      <c r="O22" s="145"/>
      <c r="Z22" s="145"/>
      <c r="AA22" s="145">
        <v>1</v>
      </c>
      <c r="AB22" s="145">
        <v>1</v>
      </c>
      <c r="AC22" s="145">
        <v>1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55">
        <f>G22</f>
        <v>0</v>
      </c>
      <c r="BA22" s="145"/>
      <c r="BB22" s="145"/>
      <c r="BC22" s="145"/>
      <c r="BD22" s="145"/>
      <c r="BE22" s="145"/>
      <c r="BF22" s="145"/>
      <c r="BG22" s="145"/>
      <c r="BH22" s="145"/>
      <c r="BI22" s="145"/>
      <c r="CA22" s="145">
        <v>1</v>
      </c>
      <c r="CB22" s="145">
        <v>1</v>
      </c>
      <c r="CZ22" s="108">
        <v>1</v>
      </c>
    </row>
    <row r="23" spans="1:104" ht="22.5">
      <c r="A23" s="146">
        <v>16</v>
      </c>
      <c r="B23" s="147" t="s">
        <v>904</v>
      </c>
      <c r="C23" s="148" t="s">
        <v>905</v>
      </c>
      <c r="D23" s="149" t="s">
        <v>356</v>
      </c>
      <c r="E23" s="150">
        <v>1230</v>
      </c>
      <c r="F23" s="151">
        <v>0</v>
      </c>
      <c r="G23" s="152">
        <f>E23*F23</f>
        <v>0</v>
      </c>
      <c r="H23" s="153">
        <v>0</v>
      </c>
      <c r="I23" s="154">
        <f>E23*H23</f>
        <v>0</v>
      </c>
      <c r="J23" s="153">
        <v>0</v>
      </c>
      <c r="K23" s="154">
        <f>E23*J23</f>
        <v>0</v>
      </c>
      <c r="O23" s="145"/>
      <c r="Z23" s="145"/>
      <c r="AA23" s="145">
        <v>1</v>
      </c>
      <c r="AB23" s="145">
        <v>1</v>
      </c>
      <c r="AC23" s="145">
        <v>1</v>
      </c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55">
        <f>G23</f>
        <v>0</v>
      </c>
      <c r="BA23" s="145"/>
      <c r="BB23" s="145"/>
      <c r="BC23" s="145"/>
      <c r="BD23" s="145"/>
      <c r="BE23" s="145"/>
      <c r="BF23" s="145"/>
      <c r="BG23" s="145"/>
      <c r="BH23" s="145"/>
      <c r="BI23" s="145"/>
      <c r="CA23" s="145">
        <v>1</v>
      </c>
      <c r="CB23" s="145">
        <v>1</v>
      </c>
      <c r="CZ23" s="108">
        <v>1</v>
      </c>
    </row>
    <row r="24" spans="1:104" ht="22.5">
      <c r="A24" s="146">
        <v>17</v>
      </c>
      <c r="B24" s="147" t="s">
        <v>906</v>
      </c>
      <c r="C24" s="148" t="s">
        <v>907</v>
      </c>
      <c r="D24" s="149" t="s">
        <v>356</v>
      </c>
      <c r="E24" s="150">
        <v>4800</v>
      </c>
      <c r="F24" s="151">
        <v>0</v>
      </c>
      <c r="G24" s="152">
        <f>E24*F24</f>
        <v>0</v>
      </c>
      <c r="H24" s="153">
        <v>0</v>
      </c>
      <c r="I24" s="154">
        <f>E24*H24</f>
        <v>0</v>
      </c>
      <c r="J24" s="153">
        <v>0</v>
      </c>
      <c r="K24" s="154">
        <f>E24*J24</f>
        <v>0</v>
      </c>
      <c r="O24" s="145"/>
      <c r="Z24" s="145"/>
      <c r="AA24" s="145">
        <v>1</v>
      </c>
      <c r="AB24" s="145">
        <v>1</v>
      </c>
      <c r="AC24" s="145">
        <v>1</v>
      </c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55">
        <f>G24</f>
        <v>0</v>
      </c>
      <c r="BA24" s="145"/>
      <c r="BB24" s="145"/>
      <c r="BC24" s="145"/>
      <c r="BD24" s="145"/>
      <c r="BE24" s="145"/>
      <c r="BF24" s="145"/>
      <c r="BG24" s="145"/>
      <c r="BH24" s="145"/>
      <c r="BI24" s="145"/>
      <c r="CA24" s="145">
        <v>1</v>
      </c>
      <c r="CB24" s="145">
        <v>1</v>
      </c>
      <c r="CZ24" s="108">
        <v>1</v>
      </c>
    </row>
    <row r="25" spans="1:104" ht="22.5">
      <c r="A25" s="146">
        <v>18</v>
      </c>
      <c r="B25" s="147" t="s">
        <v>908</v>
      </c>
      <c r="C25" s="148" t="s">
        <v>909</v>
      </c>
      <c r="D25" s="149" t="s">
        <v>356</v>
      </c>
      <c r="E25" s="150">
        <v>43</v>
      </c>
      <c r="F25" s="151">
        <v>0</v>
      </c>
      <c r="G25" s="152">
        <f>E25*F25</f>
        <v>0</v>
      </c>
      <c r="H25" s="153">
        <v>0</v>
      </c>
      <c r="I25" s="154">
        <f>E25*H25</f>
        <v>0</v>
      </c>
      <c r="J25" s="153">
        <v>0</v>
      </c>
      <c r="K25" s="154">
        <f>E25*J25</f>
        <v>0</v>
      </c>
      <c r="O25" s="145"/>
      <c r="Z25" s="145"/>
      <c r="AA25" s="145">
        <v>1</v>
      </c>
      <c r="AB25" s="145">
        <v>1</v>
      </c>
      <c r="AC25" s="145">
        <v>1</v>
      </c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55">
        <f>G25</f>
        <v>0</v>
      </c>
      <c r="BA25" s="145"/>
      <c r="BB25" s="145"/>
      <c r="BC25" s="145"/>
      <c r="BD25" s="145"/>
      <c r="BE25" s="145"/>
      <c r="BF25" s="145"/>
      <c r="BG25" s="145"/>
      <c r="BH25" s="145"/>
      <c r="BI25" s="145"/>
      <c r="CA25" s="145">
        <v>1</v>
      </c>
      <c r="CB25" s="145">
        <v>1</v>
      </c>
      <c r="CZ25" s="108">
        <v>1</v>
      </c>
    </row>
    <row r="26" spans="1:104" ht="22.5">
      <c r="A26" s="146">
        <v>19</v>
      </c>
      <c r="B26" s="147" t="s">
        <v>910</v>
      </c>
      <c r="C26" s="148" t="s">
        <v>911</v>
      </c>
      <c r="D26" s="149" t="s">
        <v>356</v>
      </c>
      <c r="E26" s="150">
        <v>35</v>
      </c>
      <c r="F26" s="151">
        <v>0</v>
      </c>
      <c r="G26" s="152">
        <f>E26*F26</f>
        <v>0</v>
      </c>
      <c r="H26" s="153">
        <v>0</v>
      </c>
      <c r="I26" s="154">
        <f>E26*H26</f>
        <v>0</v>
      </c>
      <c r="J26" s="153">
        <v>0</v>
      </c>
      <c r="K26" s="154">
        <f>E26*J26</f>
        <v>0</v>
      </c>
      <c r="O26" s="145"/>
      <c r="Z26" s="145"/>
      <c r="AA26" s="145">
        <v>1</v>
      </c>
      <c r="AB26" s="145">
        <v>1</v>
      </c>
      <c r="AC26" s="145">
        <v>1</v>
      </c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55">
        <f>G26</f>
        <v>0</v>
      </c>
      <c r="BA26" s="145"/>
      <c r="BB26" s="145"/>
      <c r="BC26" s="145"/>
      <c r="BD26" s="145"/>
      <c r="BE26" s="145"/>
      <c r="BF26" s="145"/>
      <c r="BG26" s="145"/>
      <c r="BH26" s="145"/>
      <c r="BI26" s="145"/>
      <c r="CA26" s="145">
        <v>1</v>
      </c>
      <c r="CB26" s="145">
        <v>1</v>
      </c>
      <c r="CZ26" s="108">
        <v>1</v>
      </c>
    </row>
    <row r="27" spans="1:104" ht="22.5">
      <c r="A27" s="146">
        <v>20</v>
      </c>
      <c r="B27" s="147" t="s">
        <v>912</v>
      </c>
      <c r="C27" s="148" t="s">
        <v>913</v>
      </c>
      <c r="D27" s="149" t="s">
        <v>332</v>
      </c>
      <c r="E27" s="150">
        <v>1.23</v>
      </c>
      <c r="F27" s="151">
        <v>0</v>
      </c>
      <c r="G27" s="152">
        <f>E27*F27</f>
        <v>0</v>
      </c>
      <c r="H27" s="153">
        <v>0</v>
      </c>
      <c r="I27" s="154">
        <f>E27*H27</f>
        <v>0</v>
      </c>
      <c r="J27" s="153">
        <v>0</v>
      </c>
      <c r="K27" s="154">
        <f>E27*J27</f>
        <v>0</v>
      </c>
      <c r="O27" s="145"/>
      <c r="Z27" s="145"/>
      <c r="AA27" s="145">
        <v>1</v>
      </c>
      <c r="AB27" s="145">
        <v>1</v>
      </c>
      <c r="AC27" s="145">
        <v>1</v>
      </c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55">
        <f>G27</f>
        <v>0</v>
      </c>
      <c r="BA27" s="145"/>
      <c r="BB27" s="145"/>
      <c r="BC27" s="145"/>
      <c r="BD27" s="145"/>
      <c r="BE27" s="145"/>
      <c r="BF27" s="145"/>
      <c r="BG27" s="145"/>
      <c r="BH27" s="145"/>
      <c r="BI27" s="145"/>
      <c r="CA27" s="145">
        <v>1</v>
      </c>
      <c r="CB27" s="145">
        <v>1</v>
      </c>
      <c r="CZ27" s="108">
        <v>1</v>
      </c>
    </row>
    <row r="28" spans="1:104">
      <c r="A28" s="146">
        <v>21</v>
      </c>
      <c r="B28" s="147" t="s">
        <v>914</v>
      </c>
      <c r="C28" s="148" t="s">
        <v>915</v>
      </c>
      <c r="D28" s="149" t="s">
        <v>356</v>
      </c>
      <c r="E28" s="150">
        <v>4800</v>
      </c>
      <c r="F28" s="151">
        <v>0</v>
      </c>
      <c r="G28" s="152">
        <f>E28*F28</f>
        <v>0</v>
      </c>
      <c r="H28" s="153">
        <v>0</v>
      </c>
      <c r="I28" s="154">
        <f>E28*H28</f>
        <v>0</v>
      </c>
      <c r="J28" s="153">
        <v>0</v>
      </c>
      <c r="K28" s="154">
        <f>E28*J28</f>
        <v>0</v>
      </c>
      <c r="O28" s="145"/>
      <c r="Z28" s="145"/>
      <c r="AA28" s="145">
        <v>1</v>
      </c>
      <c r="AB28" s="145">
        <v>1</v>
      </c>
      <c r="AC28" s="145">
        <v>1</v>
      </c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55">
        <f>G28</f>
        <v>0</v>
      </c>
      <c r="BA28" s="145"/>
      <c r="BB28" s="145"/>
      <c r="BC28" s="145"/>
      <c r="BD28" s="145"/>
      <c r="BE28" s="145"/>
      <c r="BF28" s="145"/>
      <c r="BG28" s="145"/>
      <c r="BH28" s="145"/>
      <c r="BI28" s="145"/>
      <c r="CA28" s="145">
        <v>1</v>
      </c>
      <c r="CB28" s="145">
        <v>1</v>
      </c>
      <c r="CZ28" s="108">
        <v>1</v>
      </c>
    </row>
    <row r="29" spans="1:104">
      <c r="A29" s="146">
        <v>22</v>
      </c>
      <c r="B29" s="147" t="s">
        <v>916</v>
      </c>
      <c r="C29" s="148" t="s">
        <v>917</v>
      </c>
      <c r="D29" s="149" t="s">
        <v>356</v>
      </c>
      <c r="E29" s="150">
        <v>1230</v>
      </c>
      <c r="F29" s="151">
        <v>0</v>
      </c>
      <c r="G29" s="152">
        <f>E29*F29</f>
        <v>0</v>
      </c>
      <c r="H29" s="153">
        <v>0</v>
      </c>
      <c r="I29" s="154">
        <f>E29*H29</f>
        <v>0</v>
      </c>
      <c r="J29" s="153">
        <v>0</v>
      </c>
      <c r="K29" s="154">
        <f>E29*J29</f>
        <v>0</v>
      </c>
      <c r="O29" s="145"/>
      <c r="Z29" s="145"/>
      <c r="AA29" s="145">
        <v>1</v>
      </c>
      <c r="AB29" s="145">
        <v>1</v>
      </c>
      <c r="AC29" s="145">
        <v>1</v>
      </c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55">
        <f>G29</f>
        <v>0</v>
      </c>
      <c r="BA29" s="145"/>
      <c r="BB29" s="145"/>
      <c r="BC29" s="145"/>
      <c r="BD29" s="145"/>
      <c r="BE29" s="145"/>
      <c r="BF29" s="145"/>
      <c r="BG29" s="145"/>
      <c r="BH29" s="145"/>
      <c r="BI29" s="145"/>
      <c r="CA29" s="145">
        <v>1</v>
      </c>
      <c r="CB29" s="145">
        <v>1</v>
      </c>
      <c r="CZ29" s="108">
        <v>1</v>
      </c>
    </row>
    <row r="30" spans="1:104">
      <c r="A30" s="146">
        <v>23</v>
      </c>
      <c r="B30" s="147" t="s">
        <v>918</v>
      </c>
      <c r="C30" s="148" t="s">
        <v>919</v>
      </c>
      <c r="D30" s="149" t="s">
        <v>356</v>
      </c>
      <c r="E30" s="150">
        <v>35</v>
      </c>
      <c r="F30" s="151">
        <v>0</v>
      </c>
      <c r="G30" s="152">
        <f>E30*F30</f>
        <v>0</v>
      </c>
      <c r="H30" s="153">
        <v>0</v>
      </c>
      <c r="I30" s="154">
        <f>E30*H30</f>
        <v>0</v>
      </c>
      <c r="J30" s="153">
        <v>0</v>
      </c>
      <c r="K30" s="154">
        <f>E30*J30</f>
        <v>0</v>
      </c>
      <c r="O30" s="145"/>
      <c r="Z30" s="145"/>
      <c r="AA30" s="145">
        <v>1</v>
      </c>
      <c r="AB30" s="145">
        <v>1</v>
      </c>
      <c r="AC30" s="145">
        <v>1</v>
      </c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55">
        <f>G30</f>
        <v>0</v>
      </c>
      <c r="BA30" s="145"/>
      <c r="BB30" s="145"/>
      <c r="BC30" s="145"/>
      <c r="BD30" s="145"/>
      <c r="BE30" s="145"/>
      <c r="BF30" s="145"/>
      <c r="BG30" s="145"/>
      <c r="BH30" s="145"/>
      <c r="BI30" s="145"/>
      <c r="CA30" s="145">
        <v>1</v>
      </c>
      <c r="CB30" s="145">
        <v>1</v>
      </c>
      <c r="CZ30" s="108">
        <v>1</v>
      </c>
    </row>
    <row r="31" spans="1:104">
      <c r="A31" s="146">
        <v>24</v>
      </c>
      <c r="B31" s="147" t="s">
        <v>920</v>
      </c>
      <c r="C31" s="148" t="s">
        <v>921</v>
      </c>
      <c r="D31" s="149" t="s">
        <v>356</v>
      </c>
      <c r="E31" s="150">
        <v>43</v>
      </c>
      <c r="F31" s="151">
        <v>0</v>
      </c>
      <c r="G31" s="152">
        <f>E31*F31</f>
        <v>0</v>
      </c>
      <c r="H31" s="153">
        <v>0</v>
      </c>
      <c r="I31" s="154">
        <f>E31*H31</f>
        <v>0</v>
      </c>
      <c r="J31" s="153">
        <v>0</v>
      </c>
      <c r="K31" s="154">
        <f>E31*J31</f>
        <v>0</v>
      </c>
      <c r="O31" s="145"/>
      <c r="Z31" s="145"/>
      <c r="AA31" s="145">
        <v>1</v>
      </c>
      <c r="AB31" s="145">
        <v>1</v>
      </c>
      <c r="AC31" s="145">
        <v>1</v>
      </c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55">
        <f>G31</f>
        <v>0</v>
      </c>
      <c r="BA31" s="145"/>
      <c r="BB31" s="145"/>
      <c r="BC31" s="145"/>
      <c r="BD31" s="145"/>
      <c r="BE31" s="145"/>
      <c r="BF31" s="145"/>
      <c r="BG31" s="145"/>
      <c r="BH31" s="145"/>
      <c r="BI31" s="145"/>
      <c r="CA31" s="145">
        <v>1</v>
      </c>
      <c r="CB31" s="145">
        <v>1</v>
      </c>
      <c r="CZ31" s="108">
        <v>1</v>
      </c>
    </row>
    <row r="32" spans="1:104" ht="22.5">
      <c r="A32" s="146">
        <v>25</v>
      </c>
      <c r="B32" s="147" t="s">
        <v>922</v>
      </c>
      <c r="C32" s="148" t="s">
        <v>923</v>
      </c>
      <c r="D32" s="149" t="s">
        <v>356</v>
      </c>
      <c r="E32" s="150">
        <v>504</v>
      </c>
      <c r="F32" s="151">
        <v>0</v>
      </c>
      <c r="G32" s="152">
        <f>E32*F32</f>
        <v>0</v>
      </c>
      <c r="H32" s="153">
        <v>0</v>
      </c>
      <c r="I32" s="154">
        <f>E32*H32</f>
        <v>0</v>
      </c>
      <c r="J32" s="153">
        <v>0</v>
      </c>
      <c r="K32" s="154">
        <f>E32*J32</f>
        <v>0</v>
      </c>
      <c r="O32" s="145"/>
      <c r="Z32" s="145"/>
      <c r="AA32" s="145">
        <v>1</v>
      </c>
      <c r="AB32" s="145">
        <v>1</v>
      </c>
      <c r="AC32" s="145">
        <v>1</v>
      </c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55">
        <f>G32</f>
        <v>0</v>
      </c>
      <c r="BA32" s="145"/>
      <c r="BB32" s="145"/>
      <c r="BC32" s="145"/>
      <c r="BD32" s="145"/>
      <c r="BE32" s="145"/>
      <c r="BF32" s="145"/>
      <c r="BG32" s="145"/>
      <c r="BH32" s="145"/>
      <c r="BI32" s="145"/>
      <c r="CA32" s="145">
        <v>1</v>
      </c>
      <c r="CB32" s="145">
        <v>1</v>
      </c>
      <c r="CZ32" s="108">
        <v>1</v>
      </c>
    </row>
    <row r="33" spans="1:104">
      <c r="A33" s="146">
        <v>26</v>
      </c>
      <c r="B33" s="147" t="s">
        <v>924</v>
      </c>
      <c r="C33" s="148" t="s">
        <v>925</v>
      </c>
      <c r="D33" s="149" t="s">
        <v>356</v>
      </c>
      <c r="E33" s="150">
        <v>35</v>
      </c>
      <c r="F33" s="151">
        <v>0</v>
      </c>
      <c r="G33" s="152">
        <f>E33*F33</f>
        <v>0</v>
      </c>
      <c r="H33" s="153">
        <v>5.5999999999999995E-4</v>
      </c>
      <c r="I33" s="154">
        <f>E33*H33</f>
        <v>1.9599999999999999E-2</v>
      </c>
      <c r="J33" s="153">
        <v>0</v>
      </c>
      <c r="K33" s="154">
        <f>E33*J33</f>
        <v>0</v>
      </c>
      <c r="O33" s="145"/>
      <c r="Z33" s="145"/>
      <c r="AA33" s="145">
        <v>1</v>
      </c>
      <c r="AB33" s="145">
        <v>1</v>
      </c>
      <c r="AC33" s="145">
        <v>1</v>
      </c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55">
        <f>G33</f>
        <v>0</v>
      </c>
      <c r="BA33" s="145"/>
      <c r="BB33" s="145"/>
      <c r="BC33" s="145"/>
      <c r="BD33" s="145"/>
      <c r="BE33" s="145"/>
      <c r="BF33" s="145"/>
      <c r="BG33" s="145"/>
      <c r="BH33" s="145"/>
      <c r="BI33" s="145"/>
      <c r="CA33" s="145">
        <v>1</v>
      </c>
      <c r="CB33" s="145">
        <v>1</v>
      </c>
      <c r="CZ33" s="108">
        <v>1</v>
      </c>
    </row>
    <row r="34" spans="1:104">
      <c r="A34" s="146">
        <v>27</v>
      </c>
      <c r="B34" s="147" t="s">
        <v>926</v>
      </c>
      <c r="C34" s="148" t="s">
        <v>927</v>
      </c>
      <c r="D34" s="149" t="s">
        <v>356</v>
      </c>
      <c r="E34" s="150">
        <v>26</v>
      </c>
      <c r="F34" s="151">
        <v>0</v>
      </c>
      <c r="G34" s="152">
        <f>E34*F34</f>
        <v>0</v>
      </c>
      <c r="H34" s="153">
        <v>3.3E-4</v>
      </c>
      <c r="I34" s="154">
        <f>E34*H34</f>
        <v>8.5800000000000008E-3</v>
      </c>
      <c r="J34" s="153">
        <v>0</v>
      </c>
      <c r="K34" s="154">
        <f>E34*J34</f>
        <v>0</v>
      </c>
      <c r="O34" s="145"/>
      <c r="Z34" s="145"/>
      <c r="AA34" s="145">
        <v>1</v>
      </c>
      <c r="AB34" s="145">
        <v>1</v>
      </c>
      <c r="AC34" s="145">
        <v>1</v>
      </c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55">
        <f>G34</f>
        <v>0</v>
      </c>
      <c r="BA34" s="145"/>
      <c r="BB34" s="145"/>
      <c r="BC34" s="145"/>
      <c r="BD34" s="145"/>
      <c r="BE34" s="145"/>
      <c r="BF34" s="145"/>
      <c r="BG34" s="145"/>
      <c r="BH34" s="145"/>
      <c r="BI34" s="145"/>
      <c r="CA34" s="145">
        <v>1</v>
      </c>
      <c r="CB34" s="145">
        <v>1</v>
      </c>
      <c r="CZ34" s="108">
        <v>1</v>
      </c>
    </row>
    <row r="35" spans="1:104">
      <c r="A35" s="146">
        <v>28</v>
      </c>
      <c r="B35" s="147" t="s">
        <v>928</v>
      </c>
      <c r="C35" s="148" t="s">
        <v>929</v>
      </c>
      <c r="D35" s="149" t="s">
        <v>49</v>
      </c>
      <c r="E35" s="150">
        <v>5.6</v>
      </c>
      <c r="F35" s="151">
        <v>0</v>
      </c>
      <c r="G35" s="152">
        <f>E35*F35</f>
        <v>0</v>
      </c>
      <c r="H35" s="153">
        <v>3.6999999999999999E-4</v>
      </c>
      <c r="I35" s="154">
        <f>E35*H35</f>
        <v>2.0719999999999996E-3</v>
      </c>
      <c r="J35" s="153">
        <v>0</v>
      </c>
      <c r="K35" s="154">
        <f>E35*J35</f>
        <v>0</v>
      </c>
      <c r="O35" s="145"/>
      <c r="Z35" s="145"/>
      <c r="AA35" s="145">
        <v>1</v>
      </c>
      <c r="AB35" s="145">
        <v>1</v>
      </c>
      <c r="AC35" s="145">
        <v>1</v>
      </c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55">
        <f>G35</f>
        <v>0</v>
      </c>
      <c r="BA35" s="145"/>
      <c r="BB35" s="145"/>
      <c r="BC35" s="145"/>
      <c r="BD35" s="145"/>
      <c r="BE35" s="145"/>
      <c r="BF35" s="145"/>
      <c r="BG35" s="145"/>
      <c r="BH35" s="145"/>
      <c r="BI35" s="145"/>
      <c r="CA35" s="145">
        <v>1</v>
      </c>
      <c r="CB35" s="145">
        <v>1</v>
      </c>
      <c r="CZ35" s="108">
        <v>1</v>
      </c>
    </row>
    <row r="36" spans="1:104">
      <c r="A36" s="146">
        <v>29</v>
      </c>
      <c r="B36" s="147" t="s">
        <v>930</v>
      </c>
      <c r="C36" s="148" t="s">
        <v>931</v>
      </c>
      <c r="D36" s="149" t="s">
        <v>49</v>
      </c>
      <c r="E36" s="150">
        <v>500</v>
      </c>
      <c r="F36" s="151">
        <v>0</v>
      </c>
      <c r="G36" s="152">
        <f>E36*F36</f>
        <v>0</v>
      </c>
      <c r="H36" s="153">
        <v>0</v>
      </c>
      <c r="I36" s="154">
        <f>E36*H36</f>
        <v>0</v>
      </c>
      <c r="J36" s="153">
        <v>0</v>
      </c>
      <c r="K36" s="154">
        <f>E36*J36</f>
        <v>0</v>
      </c>
      <c r="O36" s="145"/>
      <c r="Z36" s="145"/>
      <c r="AA36" s="145">
        <v>1</v>
      </c>
      <c r="AB36" s="145">
        <v>1</v>
      </c>
      <c r="AC36" s="145">
        <v>1</v>
      </c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55">
        <f>G36</f>
        <v>0</v>
      </c>
      <c r="BA36" s="145"/>
      <c r="BB36" s="145"/>
      <c r="BC36" s="145"/>
      <c r="BD36" s="145"/>
      <c r="BE36" s="145"/>
      <c r="BF36" s="145"/>
      <c r="BG36" s="145"/>
      <c r="BH36" s="145"/>
      <c r="BI36" s="145"/>
      <c r="CA36" s="145">
        <v>1</v>
      </c>
      <c r="CB36" s="145">
        <v>1</v>
      </c>
      <c r="CZ36" s="108">
        <v>1</v>
      </c>
    </row>
    <row r="37" spans="1:104">
      <c r="A37" s="146">
        <v>30</v>
      </c>
      <c r="B37" s="147" t="s">
        <v>932</v>
      </c>
      <c r="C37" s="148" t="s">
        <v>933</v>
      </c>
      <c r="D37" s="149" t="s">
        <v>49</v>
      </c>
      <c r="E37" s="150">
        <v>4900</v>
      </c>
      <c r="F37" s="151">
        <v>0</v>
      </c>
      <c r="G37" s="152">
        <f>E37*F37</f>
        <v>0</v>
      </c>
      <c r="H37" s="153">
        <v>0</v>
      </c>
      <c r="I37" s="154">
        <f>E37*H37</f>
        <v>0</v>
      </c>
      <c r="J37" s="153">
        <v>0</v>
      </c>
      <c r="K37" s="154">
        <f>E37*J37</f>
        <v>0</v>
      </c>
      <c r="O37" s="145"/>
      <c r="Z37" s="145"/>
      <c r="AA37" s="145">
        <v>1</v>
      </c>
      <c r="AB37" s="145">
        <v>1</v>
      </c>
      <c r="AC37" s="145">
        <v>1</v>
      </c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55">
        <f>G37</f>
        <v>0</v>
      </c>
      <c r="BA37" s="145"/>
      <c r="BB37" s="145"/>
      <c r="BC37" s="145"/>
      <c r="BD37" s="145"/>
      <c r="BE37" s="145"/>
      <c r="BF37" s="145"/>
      <c r="BG37" s="145"/>
      <c r="BH37" s="145"/>
      <c r="BI37" s="145"/>
      <c r="CA37" s="145">
        <v>1</v>
      </c>
      <c r="CB37" s="145">
        <v>1</v>
      </c>
      <c r="CZ37" s="108">
        <v>1</v>
      </c>
    </row>
    <row r="38" spans="1:104" ht="22.5">
      <c r="A38" s="146">
        <v>31</v>
      </c>
      <c r="B38" s="147" t="s">
        <v>934</v>
      </c>
      <c r="C38" s="148" t="s">
        <v>935</v>
      </c>
      <c r="D38" s="149" t="s">
        <v>356</v>
      </c>
      <c r="E38" s="150">
        <v>35</v>
      </c>
      <c r="F38" s="151">
        <v>0</v>
      </c>
      <c r="G38" s="152">
        <f>E38*F38</f>
        <v>0</v>
      </c>
      <c r="H38" s="153">
        <v>2.2000000000000001E-4</v>
      </c>
      <c r="I38" s="154">
        <f>E38*H38</f>
        <v>7.7000000000000002E-3</v>
      </c>
      <c r="J38" s="153">
        <v>0</v>
      </c>
      <c r="K38" s="154">
        <f>E38*J38</f>
        <v>0</v>
      </c>
      <c r="O38" s="145"/>
      <c r="Z38" s="145"/>
      <c r="AA38" s="145">
        <v>1</v>
      </c>
      <c r="AB38" s="145">
        <v>1</v>
      </c>
      <c r="AC38" s="145">
        <v>1</v>
      </c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55">
        <f>G38</f>
        <v>0</v>
      </c>
      <c r="BA38" s="145"/>
      <c r="BB38" s="145"/>
      <c r="BC38" s="145"/>
      <c r="BD38" s="145"/>
      <c r="BE38" s="145"/>
      <c r="BF38" s="145"/>
      <c r="BG38" s="145"/>
      <c r="BH38" s="145"/>
      <c r="BI38" s="145"/>
      <c r="CA38" s="145">
        <v>1</v>
      </c>
      <c r="CB38" s="145">
        <v>1</v>
      </c>
      <c r="CZ38" s="108">
        <v>1</v>
      </c>
    </row>
    <row r="39" spans="1:104">
      <c r="A39" s="146">
        <v>32</v>
      </c>
      <c r="B39" s="147" t="s">
        <v>936</v>
      </c>
      <c r="C39" s="148" t="s">
        <v>937</v>
      </c>
      <c r="D39" s="149" t="s">
        <v>356</v>
      </c>
      <c r="E39" s="150">
        <v>35</v>
      </c>
      <c r="F39" s="151">
        <v>0</v>
      </c>
      <c r="G39" s="152">
        <f>E39*F39</f>
        <v>0</v>
      </c>
      <c r="H39" s="153">
        <v>0</v>
      </c>
      <c r="I39" s="154">
        <f>E39*H39</f>
        <v>0</v>
      </c>
      <c r="J39" s="153">
        <v>0</v>
      </c>
      <c r="K39" s="154">
        <f>E39*J39</f>
        <v>0</v>
      </c>
      <c r="O39" s="145"/>
      <c r="Z39" s="145"/>
      <c r="AA39" s="145">
        <v>1</v>
      </c>
      <c r="AB39" s="145">
        <v>1</v>
      </c>
      <c r="AC39" s="145">
        <v>1</v>
      </c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55">
        <f>G39</f>
        <v>0</v>
      </c>
      <c r="BA39" s="145"/>
      <c r="BB39" s="145"/>
      <c r="BC39" s="145"/>
      <c r="BD39" s="145"/>
      <c r="BE39" s="145"/>
      <c r="BF39" s="145"/>
      <c r="BG39" s="145"/>
      <c r="BH39" s="145"/>
      <c r="BI39" s="145"/>
      <c r="CA39" s="145">
        <v>1</v>
      </c>
      <c r="CB39" s="145">
        <v>1</v>
      </c>
      <c r="CZ39" s="108">
        <v>1</v>
      </c>
    </row>
    <row r="40" spans="1:104" ht="22.5">
      <c r="A40" s="146">
        <v>33</v>
      </c>
      <c r="B40" s="147" t="s">
        <v>938</v>
      </c>
      <c r="C40" s="148" t="s">
        <v>939</v>
      </c>
      <c r="D40" s="149" t="s">
        <v>356</v>
      </c>
      <c r="E40" s="150">
        <v>539</v>
      </c>
      <c r="F40" s="151">
        <v>0</v>
      </c>
      <c r="G40" s="152">
        <f>E40*F40</f>
        <v>0</v>
      </c>
      <c r="H40" s="153">
        <v>0</v>
      </c>
      <c r="I40" s="154">
        <f>E40*H40</f>
        <v>0</v>
      </c>
      <c r="J40" s="153">
        <v>0</v>
      </c>
      <c r="K40" s="154">
        <f>E40*J40</f>
        <v>0</v>
      </c>
      <c r="O40" s="145"/>
      <c r="Z40" s="145"/>
      <c r="AA40" s="145">
        <v>1</v>
      </c>
      <c r="AB40" s="145">
        <v>1</v>
      </c>
      <c r="AC40" s="145">
        <v>1</v>
      </c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55">
        <f>G40</f>
        <v>0</v>
      </c>
      <c r="BA40" s="145"/>
      <c r="BB40" s="145"/>
      <c r="BC40" s="145"/>
      <c r="BD40" s="145"/>
      <c r="BE40" s="145"/>
      <c r="BF40" s="145"/>
      <c r="BG40" s="145"/>
      <c r="BH40" s="145"/>
      <c r="BI40" s="145"/>
      <c r="CA40" s="145">
        <v>1</v>
      </c>
      <c r="CB40" s="145">
        <v>1</v>
      </c>
      <c r="CZ40" s="108">
        <v>1</v>
      </c>
    </row>
    <row r="41" spans="1:104" ht="22.5">
      <c r="A41" s="146">
        <v>34</v>
      </c>
      <c r="B41" s="147" t="s">
        <v>940</v>
      </c>
      <c r="C41" s="148" t="s">
        <v>941</v>
      </c>
      <c r="D41" s="149" t="s">
        <v>356</v>
      </c>
      <c r="E41" s="150">
        <v>17</v>
      </c>
      <c r="F41" s="151">
        <v>0</v>
      </c>
      <c r="G41" s="152">
        <f>E41*F41</f>
        <v>0</v>
      </c>
      <c r="H41" s="153">
        <v>1.0000000000000001E-5</v>
      </c>
      <c r="I41" s="154">
        <f>E41*H41</f>
        <v>1.7000000000000001E-4</v>
      </c>
      <c r="J41" s="153">
        <v>0</v>
      </c>
      <c r="K41" s="154">
        <f>E41*J41</f>
        <v>0</v>
      </c>
      <c r="O41" s="145"/>
      <c r="Z41" s="145"/>
      <c r="AA41" s="145">
        <v>1</v>
      </c>
      <c r="AB41" s="145">
        <v>1</v>
      </c>
      <c r="AC41" s="145">
        <v>1</v>
      </c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55">
        <f>G41</f>
        <v>0</v>
      </c>
      <c r="BA41" s="145"/>
      <c r="BB41" s="145"/>
      <c r="BC41" s="145"/>
      <c r="BD41" s="145"/>
      <c r="BE41" s="145"/>
      <c r="BF41" s="145"/>
      <c r="BG41" s="145"/>
      <c r="BH41" s="145"/>
      <c r="BI41" s="145"/>
      <c r="CA41" s="145">
        <v>1</v>
      </c>
      <c r="CB41" s="145">
        <v>1</v>
      </c>
      <c r="CZ41" s="108">
        <v>1</v>
      </c>
    </row>
    <row r="42" spans="1:104">
      <c r="A42" s="146">
        <v>35</v>
      </c>
      <c r="B42" s="147" t="s">
        <v>942</v>
      </c>
      <c r="C42" s="148" t="s">
        <v>943</v>
      </c>
      <c r="D42" s="149" t="s">
        <v>49</v>
      </c>
      <c r="E42" s="150">
        <v>4900</v>
      </c>
      <c r="F42" s="151">
        <v>0</v>
      </c>
      <c r="G42" s="152">
        <f>E42*F42</f>
        <v>0</v>
      </c>
      <c r="H42" s="153">
        <v>0</v>
      </c>
      <c r="I42" s="154">
        <f>E42*H42</f>
        <v>0</v>
      </c>
      <c r="J42" s="153">
        <v>0</v>
      </c>
      <c r="K42" s="154">
        <f>E42*J42</f>
        <v>0</v>
      </c>
      <c r="O42" s="145"/>
      <c r="Z42" s="145"/>
      <c r="AA42" s="145">
        <v>1</v>
      </c>
      <c r="AB42" s="145">
        <v>1</v>
      </c>
      <c r="AC42" s="145">
        <v>1</v>
      </c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55">
        <f>G42</f>
        <v>0</v>
      </c>
      <c r="BA42" s="145"/>
      <c r="BB42" s="145"/>
      <c r="BC42" s="145"/>
      <c r="BD42" s="145"/>
      <c r="BE42" s="145"/>
      <c r="BF42" s="145"/>
      <c r="BG42" s="145"/>
      <c r="BH42" s="145"/>
      <c r="BI42" s="145"/>
      <c r="CA42" s="145">
        <v>1</v>
      </c>
      <c r="CB42" s="145">
        <v>1</v>
      </c>
      <c r="CZ42" s="108">
        <v>1</v>
      </c>
    </row>
    <row r="43" spans="1:104">
      <c r="A43" s="146">
        <v>36</v>
      </c>
      <c r="B43" s="147" t="s">
        <v>944</v>
      </c>
      <c r="C43" s="148" t="s">
        <v>945</v>
      </c>
      <c r="D43" s="149" t="s">
        <v>49</v>
      </c>
      <c r="E43" s="150">
        <v>500</v>
      </c>
      <c r="F43" s="151">
        <v>0</v>
      </c>
      <c r="G43" s="152">
        <f>E43*F43</f>
        <v>0</v>
      </c>
      <c r="H43" s="153">
        <v>0</v>
      </c>
      <c r="I43" s="154">
        <f>E43*H43</f>
        <v>0</v>
      </c>
      <c r="J43" s="153">
        <v>0</v>
      </c>
      <c r="K43" s="154">
        <f>E43*J43</f>
        <v>0</v>
      </c>
      <c r="O43" s="145"/>
      <c r="Z43" s="145"/>
      <c r="AA43" s="145">
        <v>1</v>
      </c>
      <c r="AB43" s="145">
        <v>1</v>
      </c>
      <c r="AC43" s="145">
        <v>1</v>
      </c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55">
        <f>G43</f>
        <v>0</v>
      </c>
      <c r="BA43" s="145"/>
      <c r="BB43" s="145"/>
      <c r="BC43" s="145"/>
      <c r="BD43" s="145"/>
      <c r="BE43" s="145"/>
      <c r="BF43" s="145"/>
      <c r="BG43" s="145"/>
      <c r="BH43" s="145"/>
      <c r="BI43" s="145"/>
      <c r="CA43" s="145">
        <v>1</v>
      </c>
      <c r="CB43" s="145">
        <v>1</v>
      </c>
      <c r="CZ43" s="108">
        <v>1</v>
      </c>
    </row>
    <row r="44" spans="1:104">
      <c r="A44" s="146">
        <v>37</v>
      </c>
      <c r="B44" s="147" t="s">
        <v>946</v>
      </c>
      <c r="C44" s="148" t="s">
        <v>947</v>
      </c>
      <c r="D44" s="149" t="s">
        <v>49</v>
      </c>
      <c r="E44" s="150">
        <v>76.77</v>
      </c>
      <c r="F44" s="151">
        <v>0</v>
      </c>
      <c r="G44" s="152">
        <f>E44*F44</f>
        <v>0</v>
      </c>
      <c r="H44" s="153">
        <v>0</v>
      </c>
      <c r="I44" s="154">
        <f>E44*H44</f>
        <v>0</v>
      </c>
      <c r="J44" s="153">
        <v>0</v>
      </c>
      <c r="K44" s="154">
        <f>E44*J44</f>
        <v>0</v>
      </c>
      <c r="O44" s="145"/>
      <c r="Z44" s="145"/>
      <c r="AA44" s="145">
        <v>1</v>
      </c>
      <c r="AB44" s="145">
        <v>1</v>
      </c>
      <c r="AC44" s="145">
        <v>1</v>
      </c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55">
        <f>G44</f>
        <v>0</v>
      </c>
      <c r="BA44" s="145"/>
      <c r="BB44" s="145"/>
      <c r="BC44" s="145"/>
      <c r="BD44" s="145"/>
      <c r="BE44" s="145"/>
      <c r="BF44" s="145"/>
      <c r="BG44" s="145"/>
      <c r="BH44" s="145"/>
      <c r="BI44" s="145"/>
      <c r="CA44" s="145">
        <v>1</v>
      </c>
      <c r="CB44" s="145">
        <v>1</v>
      </c>
      <c r="CZ44" s="108">
        <v>1</v>
      </c>
    </row>
    <row r="45" spans="1:104">
      <c r="A45" s="146">
        <v>38</v>
      </c>
      <c r="B45" s="147" t="s">
        <v>948</v>
      </c>
      <c r="C45" s="148" t="s">
        <v>949</v>
      </c>
      <c r="D45" s="149" t="s">
        <v>54</v>
      </c>
      <c r="E45" s="150">
        <v>6.44</v>
      </c>
      <c r="F45" s="151">
        <v>0</v>
      </c>
      <c r="G45" s="152">
        <f>E45*F45</f>
        <v>0</v>
      </c>
      <c r="H45" s="153">
        <v>0</v>
      </c>
      <c r="I45" s="154">
        <f>E45*H45</f>
        <v>0</v>
      </c>
      <c r="J45" s="153">
        <v>0</v>
      </c>
      <c r="K45" s="154">
        <f>E45*J45</f>
        <v>0</v>
      </c>
      <c r="O45" s="145"/>
      <c r="Z45" s="145"/>
      <c r="AA45" s="145">
        <v>1</v>
      </c>
      <c r="AB45" s="145">
        <v>1</v>
      </c>
      <c r="AC45" s="145">
        <v>1</v>
      </c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55">
        <f>G45</f>
        <v>0</v>
      </c>
      <c r="BA45" s="145"/>
      <c r="BB45" s="145"/>
      <c r="BC45" s="145"/>
      <c r="BD45" s="145"/>
      <c r="BE45" s="145"/>
      <c r="BF45" s="145"/>
      <c r="BG45" s="145"/>
      <c r="BH45" s="145"/>
      <c r="BI45" s="145"/>
      <c r="CA45" s="145">
        <v>1</v>
      </c>
      <c r="CB45" s="145">
        <v>1</v>
      </c>
      <c r="CZ45" s="108">
        <v>1</v>
      </c>
    </row>
    <row r="46" spans="1:104">
      <c r="A46" s="146">
        <v>39</v>
      </c>
      <c r="B46" s="147" t="s">
        <v>950</v>
      </c>
      <c r="C46" s="148" t="s">
        <v>951</v>
      </c>
      <c r="D46" s="149" t="s">
        <v>295</v>
      </c>
      <c r="E46" s="150">
        <v>1</v>
      </c>
      <c r="F46" s="151">
        <v>0</v>
      </c>
      <c r="G46" s="152">
        <f>E46*F46</f>
        <v>0</v>
      </c>
      <c r="H46" s="153">
        <v>0</v>
      </c>
      <c r="I46" s="154">
        <f>E46*H46</f>
        <v>0</v>
      </c>
      <c r="J46" s="153"/>
      <c r="K46" s="154">
        <f>E46*J46</f>
        <v>0</v>
      </c>
      <c r="O46" s="145"/>
      <c r="Z46" s="145"/>
      <c r="AA46" s="145">
        <v>12</v>
      </c>
      <c r="AB46" s="145">
        <v>0</v>
      </c>
      <c r="AC46" s="145">
        <v>1</v>
      </c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55">
        <f>G46</f>
        <v>0</v>
      </c>
      <c r="BA46" s="145"/>
      <c r="BB46" s="145"/>
      <c r="BC46" s="145"/>
      <c r="BD46" s="145"/>
      <c r="BE46" s="145"/>
      <c r="BF46" s="145"/>
      <c r="BG46" s="145"/>
      <c r="BH46" s="145"/>
      <c r="BI46" s="145"/>
      <c r="CA46" s="145">
        <v>12</v>
      </c>
      <c r="CB46" s="145">
        <v>0</v>
      </c>
      <c r="CZ46" s="108">
        <v>1</v>
      </c>
    </row>
    <row r="47" spans="1:104" ht="22.5">
      <c r="A47" s="146">
        <v>40</v>
      </c>
      <c r="B47" s="147" t="s">
        <v>952</v>
      </c>
      <c r="C47" s="148" t="s">
        <v>953</v>
      </c>
      <c r="D47" s="149" t="s">
        <v>332</v>
      </c>
      <c r="E47" s="150">
        <v>70</v>
      </c>
      <c r="F47" s="151">
        <v>0</v>
      </c>
      <c r="G47" s="152">
        <f>E47*F47</f>
        <v>0</v>
      </c>
      <c r="H47" s="153">
        <v>0</v>
      </c>
      <c r="I47" s="154">
        <f>E47*H47</f>
        <v>0</v>
      </c>
      <c r="J47" s="153"/>
      <c r="K47" s="154">
        <f>E47*J47</f>
        <v>0</v>
      </c>
      <c r="O47" s="145"/>
      <c r="Z47" s="145"/>
      <c r="AA47" s="145">
        <v>12</v>
      </c>
      <c r="AB47" s="145">
        <v>0</v>
      </c>
      <c r="AC47" s="145">
        <v>2</v>
      </c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55">
        <f>G47</f>
        <v>0</v>
      </c>
      <c r="BA47" s="145"/>
      <c r="BB47" s="145"/>
      <c r="BC47" s="145"/>
      <c r="BD47" s="145"/>
      <c r="BE47" s="145"/>
      <c r="BF47" s="145"/>
      <c r="BG47" s="145"/>
      <c r="BH47" s="145"/>
      <c r="BI47" s="145"/>
      <c r="CA47" s="145">
        <v>12</v>
      </c>
      <c r="CB47" s="145">
        <v>0</v>
      </c>
      <c r="CZ47" s="108">
        <v>1</v>
      </c>
    </row>
    <row r="48" spans="1:104">
      <c r="A48" s="146">
        <v>41</v>
      </c>
      <c r="B48" s="147" t="s">
        <v>954</v>
      </c>
      <c r="C48" s="148" t="s">
        <v>955</v>
      </c>
      <c r="D48" s="149" t="s">
        <v>295</v>
      </c>
      <c r="E48" s="150">
        <v>600</v>
      </c>
      <c r="F48" s="151">
        <v>0</v>
      </c>
      <c r="G48" s="152">
        <f>E48*F48</f>
        <v>0</v>
      </c>
      <c r="H48" s="153">
        <v>0</v>
      </c>
      <c r="I48" s="154">
        <f>E48*H48</f>
        <v>0</v>
      </c>
      <c r="J48" s="153"/>
      <c r="K48" s="154">
        <f>E48*J48</f>
        <v>0</v>
      </c>
      <c r="O48" s="145"/>
      <c r="Z48" s="145"/>
      <c r="AA48" s="145">
        <v>12</v>
      </c>
      <c r="AB48" s="145">
        <v>0</v>
      </c>
      <c r="AC48" s="145">
        <v>3</v>
      </c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55">
        <f>G48</f>
        <v>0</v>
      </c>
      <c r="BA48" s="145"/>
      <c r="BB48" s="145"/>
      <c r="BC48" s="145"/>
      <c r="BD48" s="145"/>
      <c r="BE48" s="145"/>
      <c r="BF48" s="145"/>
      <c r="BG48" s="145"/>
      <c r="BH48" s="145"/>
      <c r="BI48" s="145"/>
      <c r="CA48" s="145">
        <v>12</v>
      </c>
      <c r="CB48" s="145">
        <v>0</v>
      </c>
      <c r="CZ48" s="108">
        <v>1</v>
      </c>
    </row>
    <row r="49" spans="1:104">
      <c r="A49" s="146">
        <v>42</v>
      </c>
      <c r="B49" s="147" t="s">
        <v>954</v>
      </c>
      <c r="C49" s="148" t="s">
        <v>956</v>
      </c>
      <c r="D49" s="149" t="s">
        <v>295</v>
      </c>
      <c r="E49" s="150">
        <v>470</v>
      </c>
      <c r="F49" s="151">
        <v>0</v>
      </c>
      <c r="G49" s="152">
        <f>E49*F49</f>
        <v>0</v>
      </c>
      <c r="H49" s="153">
        <v>0</v>
      </c>
      <c r="I49" s="154">
        <f>E49*H49</f>
        <v>0</v>
      </c>
      <c r="J49" s="153"/>
      <c r="K49" s="154">
        <f>E49*J49</f>
        <v>0</v>
      </c>
      <c r="O49" s="145"/>
      <c r="Z49" s="145"/>
      <c r="AA49" s="145">
        <v>12</v>
      </c>
      <c r="AB49" s="145">
        <v>0</v>
      </c>
      <c r="AC49" s="145">
        <v>4</v>
      </c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55">
        <f>G49</f>
        <v>0</v>
      </c>
      <c r="BA49" s="145"/>
      <c r="BB49" s="145"/>
      <c r="BC49" s="145"/>
      <c r="BD49" s="145"/>
      <c r="BE49" s="145"/>
      <c r="BF49" s="145"/>
      <c r="BG49" s="145"/>
      <c r="BH49" s="145"/>
      <c r="BI49" s="145"/>
      <c r="CA49" s="145">
        <v>12</v>
      </c>
      <c r="CB49" s="145">
        <v>0</v>
      </c>
      <c r="CZ49" s="108">
        <v>1</v>
      </c>
    </row>
    <row r="50" spans="1:104">
      <c r="A50" s="146">
        <v>43</v>
      </c>
      <c r="B50" s="147" t="s">
        <v>954</v>
      </c>
      <c r="C50" s="148" t="s">
        <v>957</v>
      </c>
      <c r="D50" s="149" t="s">
        <v>295</v>
      </c>
      <c r="E50" s="150">
        <v>630</v>
      </c>
      <c r="F50" s="151">
        <v>0</v>
      </c>
      <c r="G50" s="152">
        <f>E50*F50</f>
        <v>0</v>
      </c>
      <c r="H50" s="153">
        <v>0</v>
      </c>
      <c r="I50" s="154">
        <f>E50*H50</f>
        <v>0</v>
      </c>
      <c r="J50" s="153"/>
      <c r="K50" s="154">
        <f>E50*J50</f>
        <v>0</v>
      </c>
      <c r="O50" s="145"/>
      <c r="Z50" s="145"/>
      <c r="AA50" s="145">
        <v>12</v>
      </c>
      <c r="AB50" s="145">
        <v>0</v>
      </c>
      <c r="AC50" s="145">
        <v>7</v>
      </c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55">
        <f>G50</f>
        <v>0</v>
      </c>
      <c r="BA50" s="145"/>
      <c r="BB50" s="145"/>
      <c r="BC50" s="145"/>
      <c r="BD50" s="145"/>
      <c r="BE50" s="145"/>
      <c r="BF50" s="145"/>
      <c r="BG50" s="145"/>
      <c r="BH50" s="145"/>
      <c r="BI50" s="145"/>
      <c r="CA50" s="145">
        <v>12</v>
      </c>
      <c r="CB50" s="145">
        <v>0</v>
      </c>
      <c r="CZ50" s="108">
        <v>1</v>
      </c>
    </row>
    <row r="51" spans="1:104">
      <c r="A51" s="146">
        <v>44</v>
      </c>
      <c r="B51" s="147" t="s">
        <v>954</v>
      </c>
      <c r="C51" s="148" t="s">
        <v>958</v>
      </c>
      <c r="D51" s="149" t="s">
        <v>295</v>
      </c>
      <c r="E51" s="150">
        <v>850</v>
      </c>
      <c r="F51" s="151">
        <v>0</v>
      </c>
      <c r="G51" s="152">
        <f>E51*F51</f>
        <v>0</v>
      </c>
      <c r="H51" s="153">
        <v>0</v>
      </c>
      <c r="I51" s="154">
        <f>E51*H51</f>
        <v>0</v>
      </c>
      <c r="J51" s="153"/>
      <c r="K51" s="154">
        <f>E51*J51</f>
        <v>0</v>
      </c>
      <c r="O51" s="145"/>
      <c r="Z51" s="145"/>
      <c r="AA51" s="145">
        <v>12</v>
      </c>
      <c r="AB51" s="145">
        <v>0</v>
      </c>
      <c r="AC51" s="145">
        <v>6</v>
      </c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55">
        <f>G51</f>
        <v>0</v>
      </c>
      <c r="BA51" s="145"/>
      <c r="BB51" s="145"/>
      <c r="BC51" s="145"/>
      <c r="BD51" s="145"/>
      <c r="BE51" s="145"/>
      <c r="BF51" s="145"/>
      <c r="BG51" s="145"/>
      <c r="BH51" s="145"/>
      <c r="BI51" s="145"/>
      <c r="CA51" s="145">
        <v>12</v>
      </c>
      <c r="CB51" s="145">
        <v>0</v>
      </c>
      <c r="CZ51" s="108">
        <v>1</v>
      </c>
    </row>
    <row r="52" spans="1:104">
      <c r="A52" s="146">
        <v>45</v>
      </c>
      <c r="B52" s="147" t="s">
        <v>954</v>
      </c>
      <c r="C52" s="148" t="s">
        <v>959</v>
      </c>
      <c r="D52" s="149" t="s">
        <v>295</v>
      </c>
      <c r="E52" s="150">
        <v>510</v>
      </c>
      <c r="F52" s="151">
        <v>0</v>
      </c>
      <c r="G52" s="152">
        <f>E52*F52</f>
        <v>0</v>
      </c>
      <c r="H52" s="153">
        <v>0</v>
      </c>
      <c r="I52" s="154">
        <f>E52*H52</f>
        <v>0</v>
      </c>
      <c r="J52" s="153"/>
      <c r="K52" s="154">
        <f>E52*J52</f>
        <v>0</v>
      </c>
      <c r="O52" s="145"/>
      <c r="Z52" s="145"/>
      <c r="AA52" s="145">
        <v>12</v>
      </c>
      <c r="AB52" s="145">
        <v>0</v>
      </c>
      <c r="AC52" s="145">
        <v>5</v>
      </c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55">
        <f>G52</f>
        <v>0</v>
      </c>
      <c r="BA52" s="145"/>
      <c r="BB52" s="145"/>
      <c r="BC52" s="145"/>
      <c r="BD52" s="145"/>
      <c r="BE52" s="145"/>
      <c r="BF52" s="145"/>
      <c r="BG52" s="145"/>
      <c r="BH52" s="145"/>
      <c r="BI52" s="145"/>
      <c r="CA52" s="145">
        <v>12</v>
      </c>
      <c r="CB52" s="145">
        <v>0</v>
      </c>
      <c r="CZ52" s="108">
        <v>1</v>
      </c>
    </row>
    <row r="53" spans="1:104">
      <c r="A53" s="146">
        <v>46</v>
      </c>
      <c r="B53" s="147" t="s">
        <v>954</v>
      </c>
      <c r="C53" s="148" t="s">
        <v>960</v>
      </c>
      <c r="D53" s="149" t="s">
        <v>295</v>
      </c>
      <c r="E53" s="150">
        <v>760</v>
      </c>
      <c r="F53" s="151">
        <v>0</v>
      </c>
      <c r="G53" s="152">
        <f>E53*F53</f>
        <v>0</v>
      </c>
      <c r="H53" s="153">
        <v>0</v>
      </c>
      <c r="I53" s="154">
        <f>E53*H53</f>
        <v>0</v>
      </c>
      <c r="J53" s="153"/>
      <c r="K53" s="154">
        <f>E53*J53</f>
        <v>0</v>
      </c>
      <c r="O53" s="145"/>
      <c r="Z53" s="145"/>
      <c r="AA53" s="145">
        <v>12</v>
      </c>
      <c r="AB53" s="145">
        <v>0</v>
      </c>
      <c r="AC53" s="145">
        <v>18</v>
      </c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55">
        <f>G53</f>
        <v>0</v>
      </c>
      <c r="BA53" s="145"/>
      <c r="BB53" s="145"/>
      <c r="BC53" s="145"/>
      <c r="BD53" s="145"/>
      <c r="BE53" s="145"/>
      <c r="BF53" s="145"/>
      <c r="BG53" s="145"/>
      <c r="BH53" s="145"/>
      <c r="BI53" s="145"/>
      <c r="CA53" s="145">
        <v>12</v>
      </c>
      <c r="CB53" s="145">
        <v>0</v>
      </c>
      <c r="CZ53" s="108">
        <v>1</v>
      </c>
    </row>
    <row r="54" spans="1:104">
      <c r="A54" s="146">
        <v>47</v>
      </c>
      <c r="B54" s="147" t="s">
        <v>954</v>
      </c>
      <c r="C54" s="148" t="s">
        <v>961</v>
      </c>
      <c r="D54" s="149" t="s">
        <v>295</v>
      </c>
      <c r="E54" s="150">
        <v>710</v>
      </c>
      <c r="F54" s="151">
        <v>0</v>
      </c>
      <c r="G54" s="152">
        <f>E54*F54</f>
        <v>0</v>
      </c>
      <c r="H54" s="153">
        <v>0</v>
      </c>
      <c r="I54" s="154">
        <f>E54*H54</f>
        <v>0</v>
      </c>
      <c r="J54" s="153"/>
      <c r="K54" s="154">
        <f>E54*J54</f>
        <v>0</v>
      </c>
      <c r="O54" s="145"/>
      <c r="Z54" s="145"/>
      <c r="AA54" s="145">
        <v>12</v>
      </c>
      <c r="AB54" s="145">
        <v>0</v>
      </c>
      <c r="AC54" s="145">
        <v>19</v>
      </c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55">
        <f>G54</f>
        <v>0</v>
      </c>
      <c r="BA54" s="145"/>
      <c r="BB54" s="145"/>
      <c r="BC54" s="145"/>
      <c r="BD54" s="145"/>
      <c r="BE54" s="145"/>
      <c r="BF54" s="145"/>
      <c r="BG54" s="145"/>
      <c r="BH54" s="145"/>
      <c r="BI54" s="145"/>
      <c r="CA54" s="145">
        <v>12</v>
      </c>
      <c r="CB54" s="145">
        <v>0</v>
      </c>
      <c r="CZ54" s="108">
        <v>1</v>
      </c>
    </row>
    <row r="55" spans="1:104">
      <c r="A55" s="146">
        <v>48</v>
      </c>
      <c r="B55" s="147" t="s">
        <v>954</v>
      </c>
      <c r="C55" s="148" t="s">
        <v>962</v>
      </c>
      <c r="D55" s="149" t="s">
        <v>292</v>
      </c>
      <c r="E55" s="150">
        <v>65</v>
      </c>
      <c r="F55" s="151">
        <v>0</v>
      </c>
      <c r="G55" s="152">
        <f>E55*F55</f>
        <v>0</v>
      </c>
      <c r="H55" s="153">
        <v>0</v>
      </c>
      <c r="I55" s="154">
        <f>E55*H55</f>
        <v>0</v>
      </c>
      <c r="J55" s="153"/>
      <c r="K55" s="154">
        <f>E55*J55</f>
        <v>0</v>
      </c>
      <c r="O55" s="145"/>
      <c r="Z55" s="145"/>
      <c r="AA55" s="145">
        <v>12</v>
      </c>
      <c r="AB55" s="145">
        <v>0</v>
      </c>
      <c r="AC55" s="145">
        <v>8</v>
      </c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55">
        <f>G55</f>
        <v>0</v>
      </c>
      <c r="BA55" s="145"/>
      <c r="BB55" s="145"/>
      <c r="BC55" s="145"/>
      <c r="BD55" s="145"/>
      <c r="BE55" s="145"/>
      <c r="BF55" s="145"/>
      <c r="BG55" s="145"/>
      <c r="BH55" s="145"/>
      <c r="BI55" s="145"/>
      <c r="CA55" s="145">
        <v>12</v>
      </c>
      <c r="CB55" s="145">
        <v>0</v>
      </c>
      <c r="CZ55" s="108">
        <v>1</v>
      </c>
    </row>
    <row r="56" spans="1:104">
      <c r="A56" s="146">
        <v>49</v>
      </c>
      <c r="B56" s="147" t="s">
        <v>954</v>
      </c>
      <c r="C56" s="148" t="s">
        <v>963</v>
      </c>
      <c r="D56" s="149" t="s">
        <v>295</v>
      </c>
      <c r="E56" s="150">
        <v>1500</v>
      </c>
      <c r="F56" s="151">
        <v>0</v>
      </c>
      <c r="G56" s="152">
        <f>E56*F56</f>
        <v>0</v>
      </c>
      <c r="H56" s="153">
        <v>0</v>
      </c>
      <c r="I56" s="154">
        <f>E56*H56</f>
        <v>0</v>
      </c>
      <c r="J56" s="153"/>
      <c r="K56" s="154">
        <f>E56*J56</f>
        <v>0</v>
      </c>
      <c r="O56" s="145"/>
      <c r="Z56" s="145"/>
      <c r="AA56" s="145">
        <v>12</v>
      </c>
      <c r="AB56" s="145">
        <v>0</v>
      </c>
      <c r="AC56" s="145">
        <v>17</v>
      </c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55">
        <f>G56</f>
        <v>0</v>
      </c>
      <c r="BA56" s="145"/>
      <c r="BB56" s="145"/>
      <c r="BC56" s="145"/>
      <c r="BD56" s="145"/>
      <c r="BE56" s="145"/>
      <c r="BF56" s="145"/>
      <c r="BG56" s="145"/>
      <c r="BH56" s="145"/>
      <c r="BI56" s="145"/>
      <c r="CA56" s="145">
        <v>12</v>
      </c>
      <c r="CB56" s="145">
        <v>0</v>
      </c>
      <c r="CZ56" s="108">
        <v>1</v>
      </c>
    </row>
    <row r="57" spans="1:104">
      <c r="A57" s="146">
        <v>50</v>
      </c>
      <c r="B57" s="147" t="s">
        <v>954</v>
      </c>
      <c r="C57" s="148" t="s">
        <v>964</v>
      </c>
      <c r="D57" s="149" t="s">
        <v>295</v>
      </c>
      <c r="E57" s="150">
        <v>5</v>
      </c>
      <c r="F57" s="151">
        <v>0</v>
      </c>
      <c r="G57" s="152">
        <f>E57*F57</f>
        <v>0</v>
      </c>
      <c r="H57" s="153">
        <v>0</v>
      </c>
      <c r="I57" s="154">
        <f>E57*H57</f>
        <v>0</v>
      </c>
      <c r="J57" s="153"/>
      <c r="K57" s="154">
        <f>E57*J57</f>
        <v>0</v>
      </c>
      <c r="O57" s="145"/>
      <c r="Z57" s="145"/>
      <c r="AA57" s="145">
        <v>12</v>
      </c>
      <c r="AB57" s="145">
        <v>0</v>
      </c>
      <c r="AC57" s="145">
        <v>22</v>
      </c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55">
        <f>G57</f>
        <v>0</v>
      </c>
      <c r="BA57" s="145"/>
      <c r="BB57" s="145"/>
      <c r="BC57" s="145"/>
      <c r="BD57" s="145"/>
      <c r="BE57" s="145"/>
      <c r="BF57" s="145"/>
      <c r="BG57" s="145"/>
      <c r="BH57" s="145"/>
      <c r="BI57" s="145"/>
      <c r="CA57" s="145">
        <v>12</v>
      </c>
      <c r="CB57" s="145">
        <v>0</v>
      </c>
      <c r="CZ57" s="108">
        <v>1</v>
      </c>
    </row>
    <row r="58" spans="1:104">
      <c r="A58" s="146">
        <v>51</v>
      </c>
      <c r="B58" s="147" t="s">
        <v>954</v>
      </c>
      <c r="C58" s="148" t="s">
        <v>965</v>
      </c>
      <c r="D58" s="149" t="s">
        <v>295</v>
      </c>
      <c r="E58" s="150">
        <v>78</v>
      </c>
      <c r="F58" s="151">
        <v>0</v>
      </c>
      <c r="G58" s="152">
        <f>E58*F58</f>
        <v>0</v>
      </c>
      <c r="H58" s="153">
        <v>0</v>
      </c>
      <c r="I58" s="154">
        <f>E58*H58</f>
        <v>0</v>
      </c>
      <c r="J58" s="153"/>
      <c r="K58" s="154">
        <f>E58*J58</f>
        <v>0</v>
      </c>
      <c r="O58" s="145"/>
      <c r="Z58" s="145"/>
      <c r="AA58" s="145">
        <v>12</v>
      </c>
      <c r="AB58" s="145">
        <v>0</v>
      </c>
      <c r="AC58" s="145">
        <v>23</v>
      </c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55">
        <f>G58</f>
        <v>0</v>
      </c>
      <c r="BA58" s="145"/>
      <c r="BB58" s="145"/>
      <c r="BC58" s="145"/>
      <c r="BD58" s="145"/>
      <c r="BE58" s="145"/>
      <c r="BF58" s="145"/>
      <c r="BG58" s="145"/>
      <c r="BH58" s="145"/>
      <c r="BI58" s="145"/>
      <c r="CA58" s="145">
        <v>12</v>
      </c>
      <c r="CB58" s="145">
        <v>0</v>
      </c>
      <c r="CZ58" s="108">
        <v>1</v>
      </c>
    </row>
    <row r="59" spans="1:104">
      <c r="A59" s="146">
        <v>52</v>
      </c>
      <c r="B59" s="147" t="s">
        <v>954</v>
      </c>
      <c r="C59" s="148" t="s">
        <v>966</v>
      </c>
      <c r="D59" s="149" t="s">
        <v>295</v>
      </c>
      <c r="E59" s="150">
        <v>11</v>
      </c>
      <c r="F59" s="151">
        <v>0</v>
      </c>
      <c r="G59" s="152">
        <f>E59*F59</f>
        <v>0</v>
      </c>
      <c r="H59" s="153">
        <v>0</v>
      </c>
      <c r="I59" s="154">
        <f>E59*H59</f>
        <v>0</v>
      </c>
      <c r="J59" s="153"/>
      <c r="K59" s="154">
        <f>E59*J59</f>
        <v>0</v>
      </c>
      <c r="O59" s="145"/>
      <c r="Z59" s="145"/>
      <c r="AA59" s="145">
        <v>12</v>
      </c>
      <c r="AB59" s="145">
        <v>0</v>
      </c>
      <c r="AC59" s="145">
        <v>20</v>
      </c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55">
        <f>G59</f>
        <v>0</v>
      </c>
      <c r="BA59" s="145"/>
      <c r="BB59" s="145"/>
      <c r="BC59" s="145"/>
      <c r="BD59" s="145"/>
      <c r="BE59" s="145"/>
      <c r="BF59" s="145"/>
      <c r="BG59" s="145"/>
      <c r="BH59" s="145"/>
      <c r="BI59" s="145"/>
      <c r="CA59" s="145">
        <v>12</v>
      </c>
      <c r="CB59" s="145">
        <v>0</v>
      </c>
      <c r="CZ59" s="108">
        <v>1</v>
      </c>
    </row>
    <row r="60" spans="1:104">
      <c r="A60" s="146">
        <v>53</v>
      </c>
      <c r="B60" s="147" t="s">
        <v>954</v>
      </c>
      <c r="C60" s="148" t="s">
        <v>967</v>
      </c>
      <c r="D60" s="149" t="s">
        <v>295</v>
      </c>
      <c r="E60" s="150">
        <v>10</v>
      </c>
      <c r="F60" s="151">
        <v>0</v>
      </c>
      <c r="G60" s="152">
        <f>E60*F60</f>
        <v>0</v>
      </c>
      <c r="H60" s="153">
        <v>0</v>
      </c>
      <c r="I60" s="154">
        <f>E60*H60</f>
        <v>0</v>
      </c>
      <c r="J60" s="153"/>
      <c r="K60" s="154">
        <f>E60*J60</f>
        <v>0</v>
      </c>
      <c r="O60" s="145"/>
      <c r="Z60" s="145"/>
      <c r="AA60" s="145">
        <v>12</v>
      </c>
      <c r="AB60" s="145">
        <v>0</v>
      </c>
      <c r="AC60" s="145">
        <v>21</v>
      </c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55">
        <f>G60</f>
        <v>0</v>
      </c>
      <c r="BA60" s="145"/>
      <c r="BB60" s="145"/>
      <c r="BC60" s="145"/>
      <c r="BD60" s="145"/>
      <c r="BE60" s="145"/>
      <c r="BF60" s="145"/>
      <c r="BG60" s="145"/>
      <c r="BH60" s="145"/>
      <c r="BI60" s="145"/>
      <c r="CA60" s="145">
        <v>12</v>
      </c>
      <c r="CB60" s="145">
        <v>0</v>
      </c>
      <c r="CZ60" s="108">
        <v>1</v>
      </c>
    </row>
    <row r="61" spans="1:104">
      <c r="A61" s="146">
        <v>54</v>
      </c>
      <c r="B61" s="147" t="s">
        <v>954</v>
      </c>
      <c r="C61" s="148" t="s">
        <v>968</v>
      </c>
      <c r="D61" s="149" t="s">
        <v>969</v>
      </c>
      <c r="E61" s="150">
        <v>10</v>
      </c>
      <c r="F61" s="151">
        <v>0</v>
      </c>
      <c r="G61" s="152">
        <f>E61*F61</f>
        <v>0</v>
      </c>
      <c r="H61" s="153">
        <v>0</v>
      </c>
      <c r="I61" s="154">
        <f>E61*H61</f>
        <v>0</v>
      </c>
      <c r="J61" s="153"/>
      <c r="K61" s="154">
        <f>E61*J61</f>
        <v>0</v>
      </c>
      <c r="O61" s="145"/>
      <c r="Z61" s="145"/>
      <c r="AA61" s="145">
        <v>12</v>
      </c>
      <c r="AB61" s="145">
        <v>0</v>
      </c>
      <c r="AC61" s="145">
        <v>13</v>
      </c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55">
        <f>G61</f>
        <v>0</v>
      </c>
      <c r="BA61" s="145"/>
      <c r="BB61" s="145"/>
      <c r="BC61" s="145"/>
      <c r="BD61" s="145"/>
      <c r="BE61" s="145"/>
      <c r="BF61" s="145"/>
      <c r="BG61" s="145"/>
      <c r="BH61" s="145"/>
      <c r="BI61" s="145"/>
      <c r="CA61" s="145">
        <v>12</v>
      </c>
      <c r="CB61" s="145">
        <v>0</v>
      </c>
      <c r="CZ61" s="108">
        <v>1</v>
      </c>
    </row>
    <row r="62" spans="1:104">
      <c r="A62" s="146">
        <v>55</v>
      </c>
      <c r="B62" s="147" t="s">
        <v>954</v>
      </c>
      <c r="C62" s="148" t="s">
        <v>970</v>
      </c>
      <c r="D62" s="149" t="s">
        <v>54</v>
      </c>
      <c r="E62" s="150">
        <v>500</v>
      </c>
      <c r="F62" s="151">
        <v>0</v>
      </c>
      <c r="G62" s="152">
        <f>E62*F62</f>
        <v>0</v>
      </c>
      <c r="H62" s="153">
        <v>0</v>
      </c>
      <c r="I62" s="154">
        <f>E62*H62</f>
        <v>0</v>
      </c>
      <c r="J62" s="153"/>
      <c r="K62" s="154">
        <f>E62*J62</f>
        <v>0</v>
      </c>
      <c r="O62" s="145"/>
      <c r="Z62" s="145"/>
      <c r="AA62" s="145">
        <v>12</v>
      </c>
      <c r="AB62" s="145">
        <v>0</v>
      </c>
      <c r="AC62" s="145">
        <v>14</v>
      </c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55">
        <f>G62</f>
        <v>0</v>
      </c>
      <c r="BA62" s="145"/>
      <c r="BB62" s="145"/>
      <c r="BC62" s="145"/>
      <c r="BD62" s="145"/>
      <c r="BE62" s="145"/>
      <c r="BF62" s="145"/>
      <c r="BG62" s="145"/>
      <c r="BH62" s="145"/>
      <c r="BI62" s="145"/>
      <c r="CA62" s="145">
        <v>12</v>
      </c>
      <c r="CB62" s="145">
        <v>0</v>
      </c>
      <c r="CZ62" s="108">
        <v>1</v>
      </c>
    </row>
    <row r="63" spans="1:104">
      <c r="A63" s="146">
        <v>56</v>
      </c>
      <c r="B63" s="147" t="s">
        <v>954</v>
      </c>
      <c r="C63" s="148" t="s">
        <v>971</v>
      </c>
      <c r="D63" s="149" t="s">
        <v>295</v>
      </c>
      <c r="E63" s="150">
        <v>17</v>
      </c>
      <c r="F63" s="151">
        <v>0</v>
      </c>
      <c r="G63" s="152">
        <f>E63*F63</f>
        <v>0</v>
      </c>
      <c r="H63" s="153">
        <v>0</v>
      </c>
      <c r="I63" s="154">
        <f>E63*H63</f>
        <v>0</v>
      </c>
      <c r="J63" s="153"/>
      <c r="K63" s="154">
        <f>E63*J63</f>
        <v>0</v>
      </c>
      <c r="O63" s="145"/>
      <c r="Z63" s="145"/>
      <c r="AA63" s="145">
        <v>12</v>
      </c>
      <c r="AB63" s="145">
        <v>0</v>
      </c>
      <c r="AC63" s="145">
        <v>16</v>
      </c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55">
        <f>G63</f>
        <v>0</v>
      </c>
      <c r="BA63" s="145"/>
      <c r="BB63" s="145"/>
      <c r="BC63" s="145"/>
      <c r="BD63" s="145"/>
      <c r="BE63" s="145"/>
      <c r="BF63" s="145"/>
      <c r="BG63" s="145"/>
      <c r="BH63" s="145"/>
      <c r="BI63" s="145"/>
      <c r="CA63" s="145">
        <v>12</v>
      </c>
      <c r="CB63" s="145">
        <v>0</v>
      </c>
      <c r="CZ63" s="108">
        <v>1</v>
      </c>
    </row>
    <row r="64" spans="1:104">
      <c r="A64" s="146">
        <v>57</v>
      </c>
      <c r="B64" s="147" t="s">
        <v>954</v>
      </c>
      <c r="C64" s="148" t="s">
        <v>972</v>
      </c>
      <c r="D64" s="149" t="s">
        <v>264</v>
      </c>
      <c r="E64" s="150">
        <v>183</v>
      </c>
      <c r="F64" s="151">
        <v>0</v>
      </c>
      <c r="G64" s="152">
        <f>E64*F64</f>
        <v>0</v>
      </c>
      <c r="H64" s="153">
        <v>0</v>
      </c>
      <c r="I64" s="154">
        <f>E64*H64</f>
        <v>0</v>
      </c>
      <c r="J64" s="153"/>
      <c r="K64" s="154">
        <f>E64*J64</f>
        <v>0</v>
      </c>
      <c r="O64" s="145"/>
      <c r="Z64" s="145"/>
      <c r="AA64" s="145">
        <v>12</v>
      </c>
      <c r="AB64" s="145">
        <v>0</v>
      </c>
      <c r="AC64" s="145">
        <v>15</v>
      </c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55">
        <f>G64</f>
        <v>0</v>
      </c>
      <c r="BA64" s="145"/>
      <c r="BB64" s="145"/>
      <c r="BC64" s="145"/>
      <c r="BD64" s="145"/>
      <c r="BE64" s="145"/>
      <c r="BF64" s="145"/>
      <c r="BG64" s="145"/>
      <c r="BH64" s="145"/>
      <c r="BI64" s="145"/>
      <c r="CA64" s="145">
        <v>12</v>
      </c>
      <c r="CB64" s="145">
        <v>0</v>
      </c>
      <c r="CZ64" s="108">
        <v>1</v>
      </c>
    </row>
    <row r="65" spans="1:104">
      <c r="A65" s="146">
        <v>58</v>
      </c>
      <c r="B65" s="147" t="s">
        <v>954</v>
      </c>
      <c r="C65" s="148" t="s">
        <v>973</v>
      </c>
      <c r="D65" s="149" t="s">
        <v>295</v>
      </c>
      <c r="E65" s="150">
        <v>95</v>
      </c>
      <c r="F65" s="151">
        <v>0</v>
      </c>
      <c r="G65" s="152">
        <f>E65*F65</f>
        <v>0</v>
      </c>
      <c r="H65" s="153">
        <v>0</v>
      </c>
      <c r="I65" s="154">
        <f>E65*H65</f>
        <v>0</v>
      </c>
      <c r="J65" s="153"/>
      <c r="K65" s="154">
        <f>E65*J65</f>
        <v>0</v>
      </c>
      <c r="O65" s="145"/>
      <c r="Z65" s="145"/>
      <c r="AA65" s="145">
        <v>12</v>
      </c>
      <c r="AB65" s="145">
        <v>0</v>
      </c>
      <c r="AC65" s="145">
        <v>11</v>
      </c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55">
        <f>G65</f>
        <v>0</v>
      </c>
      <c r="BA65" s="145"/>
      <c r="BB65" s="145"/>
      <c r="BC65" s="145"/>
      <c r="BD65" s="145"/>
      <c r="BE65" s="145"/>
      <c r="BF65" s="145"/>
      <c r="BG65" s="145"/>
      <c r="BH65" s="145"/>
      <c r="BI65" s="145"/>
      <c r="CA65" s="145">
        <v>12</v>
      </c>
      <c r="CB65" s="145">
        <v>0</v>
      </c>
      <c r="CZ65" s="108">
        <v>1</v>
      </c>
    </row>
    <row r="66" spans="1:104">
      <c r="A66" s="146">
        <v>59</v>
      </c>
      <c r="B66" s="147" t="s">
        <v>954</v>
      </c>
      <c r="C66" s="148" t="s">
        <v>974</v>
      </c>
      <c r="D66" s="149" t="s">
        <v>292</v>
      </c>
      <c r="E66" s="150">
        <v>60</v>
      </c>
      <c r="F66" s="151">
        <v>0</v>
      </c>
      <c r="G66" s="152">
        <f>E66*F66</f>
        <v>0</v>
      </c>
      <c r="H66" s="153">
        <v>0</v>
      </c>
      <c r="I66" s="154">
        <f>E66*H66</f>
        <v>0</v>
      </c>
      <c r="J66" s="153"/>
      <c r="K66" s="154">
        <f>E66*J66</f>
        <v>0</v>
      </c>
      <c r="O66" s="145"/>
      <c r="Z66" s="145"/>
      <c r="AA66" s="145">
        <v>12</v>
      </c>
      <c r="AB66" s="145">
        <v>0</v>
      </c>
      <c r="AC66" s="145">
        <v>12</v>
      </c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55">
        <f>G66</f>
        <v>0</v>
      </c>
      <c r="BA66" s="145"/>
      <c r="BB66" s="145"/>
      <c r="BC66" s="145"/>
      <c r="BD66" s="145"/>
      <c r="BE66" s="145"/>
      <c r="BF66" s="145"/>
      <c r="BG66" s="145"/>
      <c r="BH66" s="145"/>
      <c r="BI66" s="145"/>
      <c r="CA66" s="145">
        <v>12</v>
      </c>
      <c r="CB66" s="145">
        <v>0</v>
      </c>
      <c r="CZ66" s="108">
        <v>1</v>
      </c>
    </row>
    <row r="67" spans="1:104" ht="22.5">
      <c r="A67" s="146">
        <v>60</v>
      </c>
      <c r="B67" s="147" t="s">
        <v>954</v>
      </c>
      <c r="C67" s="148" t="s">
        <v>975</v>
      </c>
      <c r="D67" s="149" t="s">
        <v>295</v>
      </c>
      <c r="E67" s="150">
        <v>12275</v>
      </c>
      <c r="F67" s="151">
        <v>0</v>
      </c>
      <c r="G67" s="152">
        <f>E67*F67</f>
        <v>0</v>
      </c>
      <c r="H67" s="153">
        <v>0</v>
      </c>
      <c r="I67" s="154">
        <f>E67*H67</f>
        <v>0</v>
      </c>
      <c r="J67" s="153"/>
      <c r="K67" s="154">
        <f>E67*J67</f>
        <v>0</v>
      </c>
      <c r="O67" s="145"/>
      <c r="Z67" s="145"/>
      <c r="AA67" s="145">
        <v>12</v>
      </c>
      <c r="AB67" s="145">
        <v>0</v>
      </c>
      <c r="AC67" s="145">
        <v>9</v>
      </c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55">
        <f>G67</f>
        <v>0</v>
      </c>
      <c r="BA67" s="145"/>
      <c r="BB67" s="145"/>
      <c r="BC67" s="145"/>
      <c r="BD67" s="145"/>
      <c r="BE67" s="145"/>
      <c r="BF67" s="145"/>
      <c r="BG67" s="145"/>
      <c r="BH67" s="145"/>
      <c r="BI67" s="145"/>
      <c r="CA67" s="145">
        <v>12</v>
      </c>
      <c r="CB67" s="145">
        <v>0</v>
      </c>
      <c r="CZ67" s="108">
        <v>1</v>
      </c>
    </row>
    <row r="68" spans="1:104">
      <c r="A68" s="146">
        <v>61</v>
      </c>
      <c r="B68" s="147" t="s">
        <v>954</v>
      </c>
      <c r="C68" s="148" t="s">
        <v>976</v>
      </c>
      <c r="D68" s="149" t="s">
        <v>328</v>
      </c>
      <c r="E68" s="150">
        <v>1</v>
      </c>
      <c r="F68" s="151">
        <v>0</v>
      </c>
      <c r="G68" s="152">
        <f>E68*F68</f>
        <v>0</v>
      </c>
      <c r="H68" s="153">
        <v>0</v>
      </c>
      <c r="I68" s="154">
        <f>E68*H68</f>
        <v>0</v>
      </c>
      <c r="J68" s="153"/>
      <c r="K68" s="154">
        <f>E68*J68</f>
        <v>0</v>
      </c>
      <c r="O68" s="145"/>
      <c r="Z68" s="145"/>
      <c r="AA68" s="145">
        <v>12</v>
      </c>
      <c r="AB68" s="145">
        <v>0</v>
      </c>
      <c r="AC68" s="145">
        <v>10</v>
      </c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55">
        <f>G68</f>
        <v>0</v>
      </c>
      <c r="BA68" s="145"/>
      <c r="BB68" s="145"/>
      <c r="BC68" s="145"/>
      <c r="BD68" s="145"/>
      <c r="BE68" s="145"/>
      <c r="BF68" s="145"/>
      <c r="BG68" s="145"/>
      <c r="BH68" s="145"/>
      <c r="BI68" s="145"/>
      <c r="CA68" s="145">
        <v>12</v>
      </c>
      <c r="CB68" s="145">
        <v>0</v>
      </c>
      <c r="CZ68" s="108">
        <v>1</v>
      </c>
    </row>
    <row r="69" spans="1:104">
      <c r="A69" s="146">
        <v>62</v>
      </c>
      <c r="B69" s="147" t="s">
        <v>290</v>
      </c>
      <c r="C69" s="148" t="s">
        <v>977</v>
      </c>
      <c r="D69" s="149" t="s">
        <v>264</v>
      </c>
      <c r="E69" s="150">
        <v>313.64</v>
      </c>
      <c r="F69" s="151">
        <v>0</v>
      </c>
      <c r="G69" s="152">
        <f>E69*F69</f>
        <v>0</v>
      </c>
      <c r="H69" s="153">
        <v>0</v>
      </c>
      <c r="I69" s="154">
        <f>E69*H69</f>
        <v>0</v>
      </c>
      <c r="J69" s="153"/>
      <c r="K69" s="154">
        <f>E69*J69</f>
        <v>0</v>
      </c>
      <c r="O69" s="145"/>
      <c r="Z69" s="145"/>
      <c r="AA69" s="145">
        <v>12</v>
      </c>
      <c r="AB69" s="145">
        <v>0</v>
      </c>
      <c r="AC69" s="145">
        <v>26</v>
      </c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55">
        <f>G69</f>
        <v>0</v>
      </c>
      <c r="BA69" s="145"/>
      <c r="BB69" s="145"/>
      <c r="BC69" s="145"/>
      <c r="BD69" s="145"/>
      <c r="BE69" s="145"/>
      <c r="BF69" s="145"/>
      <c r="BG69" s="145"/>
      <c r="BH69" s="145"/>
      <c r="BI69" s="145"/>
      <c r="CA69" s="145">
        <v>12</v>
      </c>
      <c r="CB69" s="145">
        <v>0</v>
      </c>
      <c r="CZ69" s="108">
        <v>1</v>
      </c>
    </row>
    <row r="70" spans="1:104">
      <c r="A70" s="146">
        <v>63</v>
      </c>
      <c r="B70" s="147" t="s">
        <v>290</v>
      </c>
      <c r="C70" s="148" t="s">
        <v>978</v>
      </c>
      <c r="D70" s="149" t="s">
        <v>54</v>
      </c>
      <c r="E70" s="150">
        <v>11.86</v>
      </c>
      <c r="F70" s="151">
        <v>0</v>
      </c>
      <c r="G70" s="152">
        <f>E70*F70</f>
        <v>0</v>
      </c>
      <c r="H70" s="153">
        <v>0</v>
      </c>
      <c r="I70" s="154">
        <f>E70*H70</f>
        <v>0</v>
      </c>
      <c r="J70" s="153"/>
      <c r="K70" s="154">
        <f>E70*J70</f>
        <v>0</v>
      </c>
      <c r="O70" s="145"/>
      <c r="Z70" s="145"/>
      <c r="AA70" s="145">
        <v>12</v>
      </c>
      <c r="AB70" s="145">
        <v>0</v>
      </c>
      <c r="AC70" s="145">
        <v>25</v>
      </c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55">
        <f>G70</f>
        <v>0</v>
      </c>
      <c r="BA70" s="145"/>
      <c r="BB70" s="145"/>
      <c r="BC70" s="145"/>
      <c r="BD70" s="145"/>
      <c r="BE70" s="145"/>
      <c r="BF70" s="145"/>
      <c r="BG70" s="145"/>
      <c r="BH70" s="145"/>
      <c r="BI70" s="145"/>
      <c r="CA70" s="145">
        <v>12</v>
      </c>
      <c r="CB70" s="145">
        <v>0</v>
      </c>
      <c r="CZ70" s="108">
        <v>1</v>
      </c>
    </row>
    <row r="71" spans="1:104">
      <c r="A71" s="146">
        <v>64</v>
      </c>
      <c r="B71" s="147" t="s">
        <v>290</v>
      </c>
      <c r="C71" s="148" t="s">
        <v>979</v>
      </c>
      <c r="D71" s="149" t="s">
        <v>264</v>
      </c>
      <c r="E71" s="150">
        <v>9.31</v>
      </c>
      <c r="F71" s="151">
        <v>0</v>
      </c>
      <c r="G71" s="152">
        <f>E71*F71</f>
        <v>0</v>
      </c>
      <c r="H71" s="153">
        <v>0</v>
      </c>
      <c r="I71" s="154">
        <f>E71*H71</f>
        <v>0</v>
      </c>
      <c r="J71" s="153"/>
      <c r="K71" s="154">
        <f>E71*J71</f>
        <v>0</v>
      </c>
      <c r="O71" s="145"/>
      <c r="Z71" s="145"/>
      <c r="AA71" s="145">
        <v>12</v>
      </c>
      <c r="AB71" s="145">
        <v>0</v>
      </c>
      <c r="AC71" s="145">
        <v>24</v>
      </c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55">
        <f>G71</f>
        <v>0</v>
      </c>
      <c r="BA71" s="145"/>
      <c r="BB71" s="145"/>
      <c r="BC71" s="145"/>
      <c r="BD71" s="145"/>
      <c r="BE71" s="145"/>
      <c r="BF71" s="145"/>
      <c r="BG71" s="145"/>
      <c r="BH71" s="145"/>
      <c r="BI71" s="145"/>
      <c r="CA71" s="145">
        <v>12</v>
      </c>
      <c r="CB71" s="145">
        <v>0</v>
      </c>
      <c r="CZ71" s="108">
        <v>1</v>
      </c>
    </row>
    <row r="72" spans="1:104">
      <c r="A72" s="146">
        <v>65</v>
      </c>
      <c r="B72" s="147" t="s">
        <v>290</v>
      </c>
      <c r="C72" s="148" t="s">
        <v>980</v>
      </c>
      <c r="D72" s="149" t="s">
        <v>295</v>
      </c>
      <c r="E72" s="150">
        <v>43</v>
      </c>
      <c r="F72" s="151">
        <v>0</v>
      </c>
      <c r="G72" s="152">
        <f>E72*F72</f>
        <v>0</v>
      </c>
      <c r="H72" s="153">
        <v>0</v>
      </c>
      <c r="I72" s="154">
        <f>E72*H72</f>
        <v>0</v>
      </c>
      <c r="J72" s="153"/>
      <c r="K72" s="154">
        <f>E72*J72</f>
        <v>0</v>
      </c>
      <c r="O72" s="145"/>
      <c r="Z72" s="145"/>
      <c r="AA72" s="145">
        <v>12</v>
      </c>
      <c r="AB72" s="145">
        <v>0</v>
      </c>
      <c r="AC72" s="145">
        <v>33</v>
      </c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55">
        <f>G72</f>
        <v>0</v>
      </c>
      <c r="BA72" s="145"/>
      <c r="BB72" s="145"/>
      <c r="BC72" s="145"/>
      <c r="BD72" s="145"/>
      <c r="BE72" s="145"/>
      <c r="BF72" s="145"/>
      <c r="BG72" s="145"/>
      <c r="BH72" s="145"/>
      <c r="BI72" s="145"/>
      <c r="CA72" s="145">
        <v>12</v>
      </c>
      <c r="CB72" s="145">
        <v>0</v>
      </c>
      <c r="CZ72" s="108">
        <v>1</v>
      </c>
    </row>
    <row r="73" spans="1:104">
      <c r="A73" s="146">
        <v>66</v>
      </c>
      <c r="B73" s="147" t="s">
        <v>290</v>
      </c>
      <c r="C73" s="148" t="s">
        <v>981</v>
      </c>
      <c r="D73" s="149" t="s">
        <v>54</v>
      </c>
      <c r="E73" s="150">
        <v>16.86</v>
      </c>
      <c r="F73" s="151">
        <v>0</v>
      </c>
      <c r="G73" s="152">
        <f>E73*F73</f>
        <v>0</v>
      </c>
      <c r="H73" s="153">
        <v>0</v>
      </c>
      <c r="I73" s="154">
        <f>E73*H73</f>
        <v>0</v>
      </c>
      <c r="J73" s="153"/>
      <c r="K73" s="154">
        <f>E73*J73</f>
        <v>0</v>
      </c>
      <c r="O73" s="145"/>
      <c r="Z73" s="145"/>
      <c r="AA73" s="145">
        <v>12</v>
      </c>
      <c r="AB73" s="145">
        <v>0</v>
      </c>
      <c r="AC73" s="145">
        <v>32</v>
      </c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55">
        <f>G73</f>
        <v>0</v>
      </c>
      <c r="BA73" s="145"/>
      <c r="BB73" s="145"/>
      <c r="BC73" s="145"/>
      <c r="BD73" s="145"/>
      <c r="BE73" s="145"/>
      <c r="BF73" s="145"/>
      <c r="BG73" s="145"/>
      <c r="BH73" s="145"/>
      <c r="BI73" s="145"/>
      <c r="CA73" s="145">
        <v>12</v>
      </c>
      <c r="CB73" s="145">
        <v>0</v>
      </c>
      <c r="CZ73" s="108">
        <v>1</v>
      </c>
    </row>
    <row r="74" spans="1:104">
      <c r="A74" s="146">
        <v>67</v>
      </c>
      <c r="B74" s="147" t="s">
        <v>290</v>
      </c>
      <c r="C74" s="148" t="s">
        <v>982</v>
      </c>
      <c r="D74" s="149" t="s">
        <v>295</v>
      </c>
      <c r="E74" s="150">
        <v>264.60000000000002</v>
      </c>
      <c r="F74" s="151">
        <v>0</v>
      </c>
      <c r="G74" s="152">
        <f>E74*F74</f>
        <v>0</v>
      </c>
      <c r="H74" s="153">
        <v>0</v>
      </c>
      <c r="I74" s="154">
        <f>E74*H74</f>
        <v>0</v>
      </c>
      <c r="J74" s="153"/>
      <c r="K74" s="154">
        <f>E74*J74</f>
        <v>0</v>
      </c>
      <c r="O74" s="145"/>
      <c r="Z74" s="145"/>
      <c r="AA74" s="145">
        <v>12</v>
      </c>
      <c r="AB74" s="145">
        <v>0</v>
      </c>
      <c r="AC74" s="145">
        <v>34</v>
      </c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55">
        <f>G74</f>
        <v>0</v>
      </c>
      <c r="BA74" s="145"/>
      <c r="BB74" s="145"/>
      <c r="BC74" s="145"/>
      <c r="BD74" s="145"/>
      <c r="BE74" s="145"/>
      <c r="BF74" s="145"/>
      <c r="BG74" s="145"/>
      <c r="BH74" s="145"/>
      <c r="BI74" s="145"/>
      <c r="CA74" s="145">
        <v>12</v>
      </c>
      <c r="CB74" s="145">
        <v>0</v>
      </c>
      <c r="CZ74" s="108">
        <v>1</v>
      </c>
    </row>
    <row r="75" spans="1:104">
      <c r="A75" s="146">
        <v>68</v>
      </c>
      <c r="B75" s="147" t="s">
        <v>290</v>
      </c>
      <c r="C75" s="148" t="s">
        <v>983</v>
      </c>
      <c r="D75" s="149" t="s">
        <v>295</v>
      </c>
      <c r="E75" s="150">
        <v>36.049999999999997</v>
      </c>
      <c r="F75" s="151">
        <v>0</v>
      </c>
      <c r="G75" s="152">
        <f>E75*F75</f>
        <v>0</v>
      </c>
      <c r="H75" s="153">
        <v>0</v>
      </c>
      <c r="I75" s="154">
        <f>E75*H75</f>
        <v>0</v>
      </c>
      <c r="J75" s="153"/>
      <c r="K75" s="154">
        <f>E75*J75</f>
        <v>0</v>
      </c>
      <c r="O75" s="145"/>
      <c r="Z75" s="145"/>
      <c r="AA75" s="145">
        <v>12</v>
      </c>
      <c r="AB75" s="145">
        <v>0</v>
      </c>
      <c r="AC75" s="145">
        <v>36</v>
      </c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55">
        <f>G75</f>
        <v>0</v>
      </c>
      <c r="BA75" s="145"/>
      <c r="BB75" s="145"/>
      <c r="BC75" s="145"/>
      <c r="BD75" s="145"/>
      <c r="BE75" s="145"/>
      <c r="BF75" s="145"/>
      <c r="BG75" s="145"/>
      <c r="BH75" s="145"/>
      <c r="BI75" s="145"/>
      <c r="CA75" s="145">
        <v>12</v>
      </c>
      <c r="CB75" s="145">
        <v>0</v>
      </c>
      <c r="CZ75" s="108">
        <v>1</v>
      </c>
    </row>
    <row r="76" spans="1:104">
      <c r="A76" s="146">
        <v>69</v>
      </c>
      <c r="B76" s="147" t="s">
        <v>290</v>
      </c>
      <c r="C76" s="148" t="s">
        <v>984</v>
      </c>
      <c r="D76" s="149" t="s">
        <v>292</v>
      </c>
      <c r="E76" s="150">
        <v>52.5</v>
      </c>
      <c r="F76" s="151">
        <v>0</v>
      </c>
      <c r="G76" s="152">
        <f>E76*F76</f>
        <v>0</v>
      </c>
      <c r="H76" s="153">
        <v>0</v>
      </c>
      <c r="I76" s="154">
        <f>E76*H76</f>
        <v>0</v>
      </c>
      <c r="J76" s="153"/>
      <c r="K76" s="154">
        <f>E76*J76</f>
        <v>0</v>
      </c>
      <c r="O76" s="145"/>
      <c r="Z76" s="145"/>
      <c r="AA76" s="145">
        <v>12</v>
      </c>
      <c r="AB76" s="145">
        <v>0</v>
      </c>
      <c r="AC76" s="145">
        <v>35</v>
      </c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55">
        <f>G76</f>
        <v>0</v>
      </c>
      <c r="BA76" s="145"/>
      <c r="BB76" s="145"/>
      <c r="BC76" s="145"/>
      <c r="BD76" s="145"/>
      <c r="BE76" s="145"/>
      <c r="BF76" s="145"/>
      <c r="BG76" s="145"/>
      <c r="BH76" s="145"/>
      <c r="BI76" s="145"/>
      <c r="CA76" s="145">
        <v>12</v>
      </c>
      <c r="CB76" s="145">
        <v>0</v>
      </c>
      <c r="CZ76" s="108">
        <v>1</v>
      </c>
    </row>
    <row r="77" spans="1:104">
      <c r="A77" s="146">
        <v>70</v>
      </c>
      <c r="B77" s="147" t="s">
        <v>290</v>
      </c>
      <c r="C77" s="148" t="s">
        <v>985</v>
      </c>
      <c r="D77" s="149" t="s">
        <v>292</v>
      </c>
      <c r="E77" s="150">
        <v>22.4</v>
      </c>
      <c r="F77" s="151">
        <v>0</v>
      </c>
      <c r="G77" s="152">
        <f>E77*F77</f>
        <v>0</v>
      </c>
      <c r="H77" s="153">
        <v>0</v>
      </c>
      <c r="I77" s="154">
        <f>E77*H77</f>
        <v>0</v>
      </c>
      <c r="J77" s="153"/>
      <c r="K77" s="154">
        <f>E77*J77</f>
        <v>0</v>
      </c>
      <c r="O77" s="145"/>
      <c r="Z77" s="145"/>
      <c r="AA77" s="145">
        <v>12</v>
      </c>
      <c r="AB77" s="145">
        <v>0</v>
      </c>
      <c r="AC77" s="145">
        <v>28</v>
      </c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55">
        <f>G77</f>
        <v>0</v>
      </c>
      <c r="BA77" s="145"/>
      <c r="BB77" s="145"/>
      <c r="BC77" s="145"/>
      <c r="BD77" s="145"/>
      <c r="BE77" s="145"/>
      <c r="BF77" s="145"/>
      <c r="BG77" s="145"/>
      <c r="BH77" s="145"/>
      <c r="BI77" s="145"/>
      <c r="CA77" s="145">
        <v>12</v>
      </c>
      <c r="CB77" s="145">
        <v>0</v>
      </c>
      <c r="CZ77" s="108">
        <v>1</v>
      </c>
    </row>
    <row r="78" spans="1:104">
      <c r="A78" s="146">
        <v>71</v>
      </c>
      <c r="B78" s="147" t="s">
        <v>290</v>
      </c>
      <c r="C78" s="148" t="s">
        <v>986</v>
      </c>
      <c r="D78" s="149" t="s">
        <v>292</v>
      </c>
      <c r="E78" s="150">
        <v>52.5</v>
      </c>
      <c r="F78" s="151">
        <v>0</v>
      </c>
      <c r="G78" s="152">
        <f>E78*F78</f>
        <v>0</v>
      </c>
      <c r="H78" s="153">
        <v>0</v>
      </c>
      <c r="I78" s="154">
        <f>E78*H78</f>
        <v>0</v>
      </c>
      <c r="J78" s="153"/>
      <c r="K78" s="154">
        <f>E78*J78</f>
        <v>0</v>
      </c>
      <c r="O78" s="145"/>
      <c r="Z78" s="145"/>
      <c r="AA78" s="145">
        <v>12</v>
      </c>
      <c r="AB78" s="145">
        <v>0</v>
      </c>
      <c r="AC78" s="145">
        <v>27</v>
      </c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55">
        <f>G78</f>
        <v>0</v>
      </c>
      <c r="BA78" s="145"/>
      <c r="BB78" s="145"/>
      <c r="BC78" s="145"/>
      <c r="BD78" s="145"/>
      <c r="BE78" s="145"/>
      <c r="BF78" s="145"/>
      <c r="BG78" s="145"/>
      <c r="BH78" s="145"/>
      <c r="BI78" s="145"/>
      <c r="CA78" s="145">
        <v>12</v>
      </c>
      <c r="CB78" s="145">
        <v>0</v>
      </c>
      <c r="CZ78" s="108">
        <v>1</v>
      </c>
    </row>
    <row r="79" spans="1:104">
      <c r="A79" s="146">
        <v>72</v>
      </c>
      <c r="B79" s="147" t="s">
        <v>290</v>
      </c>
      <c r="C79" s="148" t="s">
        <v>987</v>
      </c>
      <c r="D79" s="149" t="s">
        <v>295</v>
      </c>
      <c r="E79" s="150">
        <v>106.05</v>
      </c>
      <c r="F79" s="151">
        <v>0</v>
      </c>
      <c r="G79" s="152">
        <f>E79*F79</f>
        <v>0</v>
      </c>
      <c r="H79" s="153">
        <v>0</v>
      </c>
      <c r="I79" s="154">
        <f>E79*H79</f>
        <v>0</v>
      </c>
      <c r="J79" s="153"/>
      <c r="K79" s="154">
        <f>E79*J79</f>
        <v>0</v>
      </c>
      <c r="O79" s="145"/>
      <c r="Z79" s="145"/>
      <c r="AA79" s="145">
        <v>12</v>
      </c>
      <c r="AB79" s="145">
        <v>0</v>
      </c>
      <c r="AC79" s="145">
        <v>29</v>
      </c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55">
        <f>G79</f>
        <v>0</v>
      </c>
      <c r="BA79" s="145"/>
      <c r="BB79" s="145"/>
      <c r="BC79" s="145"/>
      <c r="BD79" s="145"/>
      <c r="BE79" s="145"/>
      <c r="BF79" s="145"/>
      <c r="BG79" s="145"/>
      <c r="BH79" s="145"/>
      <c r="BI79" s="145"/>
      <c r="CA79" s="145">
        <v>12</v>
      </c>
      <c r="CB79" s="145">
        <v>0</v>
      </c>
      <c r="CZ79" s="108">
        <v>1</v>
      </c>
    </row>
    <row r="80" spans="1:104" ht="22.5">
      <c r="A80" s="146">
        <v>73</v>
      </c>
      <c r="B80" s="147" t="s">
        <v>290</v>
      </c>
      <c r="C80" s="148" t="s">
        <v>988</v>
      </c>
      <c r="D80" s="149" t="s">
        <v>295</v>
      </c>
      <c r="E80" s="150">
        <v>264.60000000000002</v>
      </c>
      <c r="F80" s="151">
        <v>0</v>
      </c>
      <c r="G80" s="152">
        <f>E80*F80</f>
        <v>0</v>
      </c>
      <c r="H80" s="153">
        <v>0</v>
      </c>
      <c r="I80" s="154">
        <f>E80*H80</f>
        <v>0</v>
      </c>
      <c r="J80" s="153"/>
      <c r="K80" s="154">
        <f>E80*J80</f>
        <v>0</v>
      </c>
      <c r="O80" s="145"/>
      <c r="Z80" s="145"/>
      <c r="AA80" s="145">
        <v>12</v>
      </c>
      <c r="AB80" s="145">
        <v>0</v>
      </c>
      <c r="AC80" s="145">
        <v>31</v>
      </c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55">
        <f>G80</f>
        <v>0</v>
      </c>
      <c r="BA80" s="145"/>
      <c r="BB80" s="145"/>
      <c r="BC80" s="145"/>
      <c r="BD80" s="145"/>
      <c r="BE80" s="145"/>
      <c r="BF80" s="145"/>
      <c r="BG80" s="145"/>
      <c r="BH80" s="145"/>
      <c r="BI80" s="145"/>
      <c r="CA80" s="145">
        <v>12</v>
      </c>
      <c r="CB80" s="145">
        <v>0</v>
      </c>
      <c r="CZ80" s="108">
        <v>1</v>
      </c>
    </row>
    <row r="81" spans="1:104">
      <c r="A81" s="146">
        <v>74</v>
      </c>
      <c r="B81" s="147" t="s">
        <v>290</v>
      </c>
      <c r="C81" s="148" t="s">
        <v>989</v>
      </c>
      <c r="D81" s="149" t="s">
        <v>295</v>
      </c>
      <c r="E81" s="150">
        <v>106.05</v>
      </c>
      <c r="F81" s="151">
        <v>0</v>
      </c>
      <c r="G81" s="152">
        <f>E81*F81</f>
        <v>0</v>
      </c>
      <c r="H81" s="153">
        <v>0</v>
      </c>
      <c r="I81" s="154">
        <f>E81*H81</f>
        <v>0</v>
      </c>
      <c r="J81" s="153"/>
      <c r="K81" s="154">
        <f>E81*J81</f>
        <v>0</v>
      </c>
      <c r="O81" s="145"/>
      <c r="Z81" s="145"/>
      <c r="AA81" s="145">
        <v>12</v>
      </c>
      <c r="AB81" s="145">
        <v>0</v>
      </c>
      <c r="AC81" s="145">
        <v>30</v>
      </c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55">
        <f>G81</f>
        <v>0</v>
      </c>
      <c r="BA81" s="145"/>
      <c r="BB81" s="145"/>
      <c r="BC81" s="145"/>
      <c r="BD81" s="145"/>
      <c r="BE81" s="145"/>
      <c r="BF81" s="145"/>
      <c r="BG81" s="145"/>
      <c r="BH81" s="145"/>
      <c r="BI81" s="145"/>
      <c r="CA81" s="145">
        <v>12</v>
      </c>
      <c r="CB81" s="145">
        <v>0</v>
      </c>
      <c r="CZ81" s="108">
        <v>1</v>
      </c>
    </row>
    <row r="82" spans="1:104">
      <c r="A82" s="168" t="s">
        <v>50</v>
      </c>
      <c r="B82" s="169" t="s">
        <v>47</v>
      </c>
      <c r="C82" s="170" t="s">
        <v>48</v>
      </c>
      <c r="D82" s="171"/>
      <c r="E82" s="172"/>
      <c r="F82" s="172"/>
      <c r="G82" s="173">
        <f>SUM(G7:G81)</f>
        <v>0</v>
      </c>
      <c r="H82" s="174"/>
      <c r="I82" s="173">
        <f>SUM(I7:I81)</f>
        <v>0.65788199999999997</v>
      </c>
      <c r="J82" s="175"/>
      <c r="K82" s="173">
        <f>SUM(K7:K81)</f>
        <v>0</v>
      </c>
      <c r="O82" s="145"/>
      <c r="X82" s="176">
        <f>K82</f>
        <v>0</v>
      </c>
      <c r="Y82" s="176">
        <f>I82</f>
        <v>0.65788199999999997</v>
      </c>
      <c r="Z82" s="155">
        <f>G82</f>
        <v>0</v>
      </c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77"/>
      <c r="BB82" s="177"/>
      <c r="BC82" s="177"/>
      <c r="BD82" s="177"/>
      <c r="BE82" s="177"/>
      <c r="BF82" s="177"/>
      <c r="BG82" s="145"/>
      <c r="BH82" s="145"/>
      <c r="BI82" s="145"/>
    </row>
    <row r="83" spans="1:104" ht="14.25" customHeight="1">
      <c r="A83" s="135" t="s">
        <v>46</v>
      </c>
      <c r="B83" s="136" t="s">
        <v>302</v>
      </c>
      <c r="C83" s="137" t="s">
        <v>303</v>
      </c>
      <c r="D83" s="138"/>
      <c r="E83" s="139"/>
      <c r="F83" s="139"/>
      <c r="G83" s="140"/>
      <c r="H83" s="141"/>
      <c r="I83" s="142"/>
      <c r="J83" s="143"/>
      <c r="K83" s="144"/>
      <c r="O83" s="145"/>
    </row>
    <row r="84" spans="1:104" ht="13.5" customHeight="1">
      <c r="A84" s="146" t="s">
        <v>304</v>
      </c>
      <c r="B84" s="147" t="s">
        <v>302</v>
      </c>
      <c r="C84" s="148" t="s">
        <v>305</v>
      </c>
      <c r="D84" s="149" t="s">
        <v>302</v>
      </c>
      <c r="E84" s="150">
        <v>1</v>
      </c>
      <c r="F84" s="151"/>
      <c r="G84" s="152">
        <f>E84*F84</f>
        <v>0</v>
      </c>
      <c r="H84" s="153"/>
      <c r="I84" s="154">
        <f>E84*H84</f>
        <v>0</v>
      </c>
      <c r="J84" s="153"/>
      <c r="K84" s="154">
        <f>E84*J84</f>
        <v>0</v>
      </c>
      <c r="O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55">
        <f>G84</f>
        <v>0</v>
      </c>
      <c r="BA84" s="145"/>
      <c r="BB84" s="145"/>
      <c r="BC84" s="145"/>
      <c r="BD84" s="145"/>
      <c r="BE84" s="145"/>
      <c r="BF84" s="145"/>
      <c r="BG84" s="145"/>
      <c r="BH84" s="145"/>
      <c r="BI84" s="145"/>
      <c r="CA84" s="145"/>
      <c r="CB84" s="145"/>
    </row>
    <row r="85" spans="1:104" ht="13.5" customHeight="1">
      <c r="A85" s="146" t="s">
        <v>306</v>
      </c>
      <c r="B85" s="147" t="s">
        <v>302</v>
      </c>
      <c r="C85" s="148" t="s">
        <v>307</v>
      </c>
      <c r="D85" s="149" t="s">
        <v>302</v>
      </c>
      <c r="E85" s="150">
        <v>1</v>
      </c>
      <c r="F85" s="151"/>
      <c r="G85" s="152">
        <f>E85*F85</f>
        <v>0</v>
      </c>
      <c r="H85" s="153"/>
      <c r="I85" s="154">
        <f>E85*H85</f>
        <v>0</v>
      </c>
      <c r="J85" s="153"/>
      <c r="K85" s="154">
        <f>E85*J85</f>
        <v>0</v>
      </c>
      <c r="O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55">
        <f>G85</f>
        <v>0</v>
      </c>
      <c r="BA85" s="145"/>
      <c r="BB85" s="145"/>
      <c r="BC85" s="145"/>
      <c r="BD85" s="145"/>
      <c r="BE85" s="145"/>
      <c r="BF85" s="145"/>
      <c r="BG85" s="145"/>
      <c r="BH85" s="145"/>
      <c r="BI85" s="145"/>
      <c r="CA85" s="145"/>
      <c r="CB85" s="145"/>
    </row>
    <row r="86" spans="1:104" ht="13.5" customHeight="1">
      <c r="A86" s="146" t="s">
        <v>308</v>
      </c>
      <c r="B86" s="147" t="s">
        <v>302</v>
      </c>
      <c r="C86" s="148" t="s">
        <v>309</v>
      </c>
      <c r="D86" s="149" t="s">
        <v>302</v>
      </c>
      <c r="E86" s="150">
        <v>1</v>
      </c>
      <c r="F86" s="151"/>
      <c r="G86" s="152">
        <f>E86*F86</f>
        <v>0</v>
      </c>
      <c r="H86" s="153"/>
      <c r="I86" s="154">
        <f>E86*H86</f>
        <v>0</v>
      </c>
      <c r="J86" s="153"/>
      <c r="K86" s="154">
        <f>E86*J86</f>
        <v>0</v>
      </c>
      <c r="O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55">
        <f>G86</f>
        <v>0</v>
      </c>
      <c r="BA86" s="145"/>
      <c r="BB86" s="145"/>
      <c r="BC86" s="145"/>
      <c r="BD86" s="145"/>
      <c r="BE86" s="145"/>
      <c r="BF86" s="145"/>
      <c r="BG86" s="145"/>
      <c r="BH86" s="145"/>
      <c r="BI86" s="145"/>
      <c r="CA86" s="145"/>
      <c r="CB86" s="145"/>
    </row>
    <row r="87" spans="1:104" ht="13.5" customHeight="1">
      <c r="A87" s="146" t="s">
        <v>310</v>
      </c>
      <c r="B87" s="147" t="s">
        <v>302</v>
      </c>
      <c r="C87" s="148" t="s">
        <v>311</v>
      </c>
      <c r="D87" s="149" t="s">
        <v>302</v>
      </c>
      <c r="E87" s="150">
        <v>1</v>
      </c>
      <c r="F87" s="151"/>
      <c r="G87" s="152">
        <f>E87*F87</f>
        <v>0</v>
      </c>
      <c r="H87" s="153"/>
      <c r="I87" s="154">
        <f>E87*H87</f>
        <v>0</v>
      </c>
      <c r="J87" s="153"/>
      <c r="K87" s="154">
        <f>E87*J87</f>
        <v>0</v>
      </c>
      <c r="O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55">
        <f>G87</f>
        <v>0</v>
      </c>
      <c r="BA87" s="145"/>
      <c r="BB87" s="145"/>
      <c r="BC87" s="145"/>
      <c r="BD87" s="145"/>
      <c r="BE87" s="145"/>
      <c r="BF87" s="145"/>
      <c r="BG87" s="145"/>
      <c r="BH87" s="145"/>
      <c r="BI87" s="145"/>
      <c r="CA87" s="145"/>
      <c r="CB87" s="145"/>
    </row>
    <row r="88" spans="1:104" ht="13.5" customHeight="1">
      <c r="A88" s="146" t="s">
        <v>312</v>
      </c>
      <c r="B88" s="147" t="s">
        <v>302</v>
      </c>
      <c r="C88" s="148" t="s">
        <v>313</v>
      </c>
      <c r="D88" s="149" t="s">
        <v>302</v>
      </c>
      <c r="E88" s="150">
        <v>1</v>
      </c>
      <c r="F88" s="151"/>
      <c r="G88" s="152">
        <f>E88*F88</f>
        <v>0</v>
      </c>
      <c r="H88" s="153"/>
      <c r="I88" s="154">
        <f>E88*H88</f>
        <v>0</v>
      </c>
      <c r="J88" s="153"/>
      <c r="K88" s="154">
        <f>E88*J88</f>
        <v>0</v>
      </c>
      <c r="O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55">
        <f>G88</f>
        <v>0</v>
      </c>
      <c r="BA88" s="145"/>
      <c r="BB88" s="145"/>
      <c r="BC88" s="145"/>
      <c r="BD88" s="145"/>
      <c r="BE88" s="145"/>
      <c r="BF88" s="145"/>
      <c r="BG88" s="145"/>
      <c r="BH88" s="145"/>
      <c r="BI88" s="145"/>
      <c r="CA88" s="145"/>
      <c r="CB88" s="145"/>
    </row>
    <row r="89" spans="1:104" ht="13.5" customHeight="1">
      <c r="A89" s="146" t="s">
        <v>314</v>
      </c>
      <c r="B89" s="147" t="s">
        <v>302</v>
      </c>
      <c r="C89" s="148" t="s">
        <v>315</v>
      </c>
      <c r="D89" s="149" t="s">
        <v>302</v>
      </c>
      <c r="E89" s="150">
        <v>1</v>
      </c>
      <c r="F89" s="151"/>
      <c r="G89" s="152">
        <f>E89*F89</f>
        <v>0</v>
      </c>
      <c r="H89" s="153"/>
      <c r="I89" s="154">
        <f>E89*H89</f>
        <v>0</v>
      </c>
      <c r="J89" s="153"/>
      <c r="K89" s="154">
        <f>E89*J89</f>
        <v>0</v>
      </c>
      <c r="O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55">
        <f>G89</f>
        <v>0</v>
      </c>
      <c r="BA89" s="145"/>
      <c r="BB89" s="145"/>
      <c r="BC89" s="145"/>
      <c r="BD89" s="145"/>
      <c r="BE89" s="145"/>
      <c r="BF89" s="145"/>
      <c r="BG89" s="145"/>
      <c r="BH89" s="145"/>
      <c r="BI89" s="145"/>
      <c r="CA89" s="145"/>
      <c r="CB89" s="145"/>
    </row>
    <row r="90" spans="1:104" ht="13.5" customHeight="1">
      <c r="A90" s="146" t="s">
        <v>316</v>
      </c>
      <c r="B90" s="147" t="s">
        <v>302</v>
      </c>
      <c r="C90" s="148" t="s">
        <v>317</v>
      </c>
      <c r="D90" s="149" t="s">
        <v>302</v>
      </c>
      <c r="E90" s="150">
        <v>1</v>
      </c>
      <c r="F90" s="151"/>
      <c r="G90" s="152">
        <f>E90*F90</f>
        <v>0</v>
      </c>
      <c r="H90" s="153"/>
      <c r="I90" s="154">
        <f>E90*H90</f>
        <v>0</v>
      </c>
      <c r="J90" s="153"/>
      <c r="K90" s="154">
        <f>E90*J90</f>
        <v>0</v>
      </c>
      <c r="O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55">
        <f>G90</f>
        <v>0</v>
      </c>
      <c r="BA90" s="145"/>
      <c r="BB90" s="145"/>
      <c r="BC90" s="145"/>
      <c r="BD90" s="145"/>
      <c r="BE90" s="145"/>
      <c r="BF90" s="145"/>
      <c r="BG90" s="145"/>
      <c r="BH90" s="145"/>
      <c r="BI90" s="145"/>
      <c r="CA90" s="145"/>
      <c r="CB90" s="145"/>
    </row>
    <row r="91" spans="1:104" ht="13.5" customHeight="1">
      <c r="A91" s="146" t="s">
        <v>318</v>
      </c>
      <c r="B91" s="147" t="s">
        <v>302</v>
      </c>
      <c r="C91" s="148" t="s">
        <v>319</v>
      </c>
      <c r="D91" s="149" t="s">
        <v>302</v>
      </c>
      <c r="E91" s="150">
        <v>1</v>
      </c>
      <c r="F91" s="151"/>
      <c r="G91" s="152">
        <f>E91*F91</f>
        <v>0</v>
      </c>
      <c r="H91" s="153"/>
      <c r="I91" s="154">
        <f>E91*H91</f>
        <v>0</v>
      </c>
      <c r="J91" s="153"/>
      <c r="K91" s="154">
        <f>E91*J91</f>
        <v>0</v>
      </c>
      <c r="O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55">
        <f>G91</f>
        <v>0</v>
      </c>
      <c r="BA91" s="145"/>
      <c r="BB91" s="145"/>
      <c r="BC91" s="145"/>
      <c r="BD91" s="145"/>
      <c r="BE91" s="145"/>
      <c r="BF91" s="145"/>
      <c r="BG91" s="145"/>
      <c r="BH91" s="145"/>
      <c r="BI91" s="145"/>
      <c r="CA91" s="145"/>
      <c r="CB91" s="145"/>
    </row>
    <row r="92" spans="1:104">
      <c r="A92" s="168" t="s">
        <v>50</v>
      </c>
      <c r="B92" s="169"/>
      <c r="C92" s="170"/>
      <c r="D92" s="171"/>
      <c r="E92" s="172"/>
      <c r="F92" s="172"/>
      <c r="G92" s="173">
        <f>SUM(G83:G91)</f>
        <v>0</v>
      </c>
      <c r="H92" s="174"/>
      <c r="I92" s="173">
        <f>SUM(I83:I91)</f>
        <v>0</v>
      </c>
      <c r="J92" s="175"/>
      <c r="K92" s="173">
        <f>SUM(K83:K91)</f>
        <v>0</v>
      </c>
      <c r="O92" s="145"/>
      <c r="X92" s="176">
        <f>K92</f>
        <v>0</v>
      </c>
      <c r="Y92" s="176">
        <f>I92</f>
        <v>0</v>
      </c>
      <c r="Z92" s="155">
        <f>G92</f>
        <v>0</v>
      </c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77"/>
      <c r="BB92" s="177"/>
      <c r="BC92" s="177"/>
      <c r="BD92" s="177"/>
      <c r="BE92" s="177"/>
      <c r="BF92" s="177"/>
      <c r="BG92" s="145"/>
      <c r="BH92" s="145"/>
      <c r="BI92" s="145"/>
    </row>
    <row r="93" spans="1:104">
      <c r="A93" s="178" t="s">
        <v>29</v>
      </c>
      <c r="B93" s="179" t="s">
        <v>51</v>
      </c>
      <c r="C93" s="180"/>
      <c r="D93" s="181"/>
      <c r="E93" s="182"/>
      <c r="F93" s="182"/>
      <c r="G93" s="183">
        <f>SUM(Z7:Z93)</f>
        <v>0</v>
      </c>
      <c r="H93" s="184"/>
      <c r="I93" s="183">
        <f>SUM(Y7:Y93)</f>
        <v>0.65788199999999997</v>
      </c>
      <c r="J93" s="184"/>
      <c r="K93" s="183">
        <f>SUM(X7:X93)</f>
        <v>0</v>
      </c>
      <c r="O93" s="145"/>
      <c r="BA93" s="185"/>
      <c r="BB93" s="185"/>
      <c r="BC93" s="185"/>
      <c r="BD93" s="185"/>
      <c r="BE93" s="185"/>
      <c r="BF93" s="185"/>
    </row>
    <row r="94" spans="1:104">
      <c r="E94" s="108"/>
    </row>
    <row r="95" spans="1:104">
      <c r="A95" s="186" t="s">
        <v>31</v>
      </c>
      <c r="E95" s="108"/>
    </row>
    <row r="96" spans="1:104" ht="117.75" customHeight="1">
      <c r="A96" s="187"/>
      <c r="B96" s="188"/>
      <c r="C96" s="188"/>
      <c r="D96" s="188"/>
      <c r="E96" s="188"/>
      <c r="F96" s="188"/>
      <c r="G96" s="189"/>
    </row>
    <row r="97" spans="5:5">
      <c r="E97" s="108"/>
    </row>
    <row r="98" spans="5:5">
      <c r="E98" s="108"/>
    </row>
    <row r="99" spans="5:5">
      <c r="E99" s="108"/>
    </row>
    <row r="100" spans="5:5">
      <c r="E100" s="108"/>
    </row>
    <row r="101" spans="5:5">
      <c r="E101" s="108"/>
    </row>
    <row r="102" spans="5:5">
      <c r="E102" s="108"/>
    </row>
    <row r="103" spans="5:5">
      <c r="E103" s="108"/>
    </row>
    <row r="104" spans="5:5">
      <c r="E104" s="108"/>
    </row>
    <row r="105" spans="5:5">
      <c r="E105" s="108"/>
    </row>
    <row r="106" spans="5:5">
      <c r="E106" s="108"/>
    </row>
    <row r="107" spans="5:5">
      <c r="E107" s="108"/>
    </row>
    <row r="108" spans="5:5">
      <c r="E108" s="108"/>
    </row>
    <row r="109" spans="5:5">
      <c r="E109" s="108"/>
    </row>
    <row r="110" spans="5:5">
      <c r="E110" s="108"/>
    </row>
    <row r="111" spans="5:5">
      <c r="E111" s="108"/>
    </row>
    <row r="112" spans="5:5">
      <c r="E112" s="108"/>
    </row>
    <row r="113" spans="1:7">
      <c r="E113" s="108"/>
    </row>
    <row r="114" spans="1:7">
      <c r="E114" s="108"/>
    </row>
    <row r="115" spans="1:7">
      <c r="E115" s="108"/>
    </row>
    <row r="116" spans="1:7">
      <c r="E116" s="108"/>
    </row>
    <row r="117" spans="1:7">
      <c r="A117" s="166"/>
      <c r="B117" s="166"/>
      <c r="C117" s="166"/>
      <c r="D117" s="166"/>
      <c r="E117" s="166"/>
      <c r="F117" s="166"/>
      <c r="G117" s="166"/>
    </row>
    <row r="118" spans="1:7">
      <c r="A118" s="166"/>
      <c r="B118" s="166"/>
      <c r="C118" s="166"/>
      <c r="D118" s="166"/>
      <c r="E118" s="166"/>
      <c r="F118" s="166"/>
      <c r="G118" s="166"/>
    </row>
    <row r="119" spans="1:7">
      <c r="A119" s="166"/>
      <c r="B119" s="166"/>
      <c r="C119" s="166"/>
      <c r="D119" s="166"/>
      <c r="E119" s="166"/>
      <c r="F119" s="166"/>
      <c r="G119" s="166"/>
    </row>
    <row r="120" spans="1:7">
      <c r="A120" s="166"/>
      <c r="B120" s="166"/>
      <c r="C120" s="166"/>
      <c r="D120" s="166"/>
      <c r="E120" s="166"/>
      <c r="F120" s="166"/>
      <c r="G120" s="166"/>
    </row>
    <row r="121" spans="1:7">
      <c r="E121" s="108"/>
    </row>
    <row r="122" spans="1:7">
      <c r="E122" s="108"/>
    </row>
    <row r="123" spans="1:7">
      <c r="E123" s="108"/>
    </row>
    <row r="124" spans="1:7">
      <c r="E124" s="108"/>
    </row>
    <row r="125" spans="1:7">
      <c r="E125" s="108"/>
    </row>
    <row r="126" spans="1:7">
      <c r="E126" s="108"/>
    </row>
    <row r="127" spans="1:7">
      <c r="E127" s="108"/>
    </row>
    <row r="128" spans="1:7">
      <c r="E128" s="108"/>
    </row>
    <row r="129" spans="5:5">
      <c r="E129" s="108"/>
    </row>
    <row r="130" spans="5:5">
      <c r="E130" s="108"/>
    </row>
    <row r="131" spans="5:5">
      <c r="E131" s="108"/>
    </row>
    <row r="132" spans="5:5">
      <c r="E132" s="108"/>
    </row>
    <row r="133" spans="5:5">
      <c r="E133" s="108"/>
    </row>
    <row r="134" spans="5:5">
      <c r="E134" s="108"/>
    </row>
    <row r="135" spans="5:5">
      <c r="E135" s="108"/>
    </row>
    <row r="136" spans="5:5">
      <c r="E136" s="108"/>
    </row>
    <row r="137" spans="5:5">
      <c r="E137" s="108"/>
    </row>
    <row r="138" spans="5:5">
      <c r="E138" s="108"/>
    </row>
    <row r="139" spans="5:5">
      <c r="E139" s="108"/>
    </row>
    <row r="140" spans="5:5">
      <c r="E140" s="108"/>
    </row>
    <row r="141" spans="5:5">
      <c r="E141" s="108"/>
    </row>
    <row r="142" spans="5:5">
      <c r="E142" s="108"/>
    </row>
    <row r="143" spans="5:5">
      <c r="E143" s="108"/>
    </row>
    <row r="144" spans="5:5">
      <c r="E144" s="108"/>
    </row>
    <row r="145" spans="1:7">
      <c r="E145" s="108"/>
    </row>
    <row r="146" spans="1:7">
      <c r="E146" s="108"/>
    </row>
    <row r="147" spans="1:7">
      <c r="E147" s="108"/>
    </row>
    <row r="148" spans="1:7">
      <c r="E148" s="108"/>
    </row>
    <row r="149" spans="1:7">
      <c r="E149" s="108"/>
    </row>
    <row r="150" spans="1:7">
      <c r="E150" s="108"/>
    </row>
    <row r="151" spans="1:7">
      <c r="E151" s="108"/>
    </row>
    <row r="152" spans="1:7">
      <c r="A152" s="190"/>
      <c r="B152" s="190"/>
    </row>
    <row r="153" spans="1:7">
      <c r="A153" s="166"/>
      <c r="B153" s="166"/>
      <c r="C153" s="191"/>
      <c r="D153" s="191"/>
      <c r="E153" s="192"/>
      <c r="F153" s="191"/>
      <c r="G153" s="193"/>
    </row>
    <row r="154" spans="1:7">
      <c r="A154" s="194"/>
      <c r="B154" s="194"/>
      <c r="C154" s="166"/>
      <c r="D154" s="166"/>
      <c r="E154" s="195"/>
      <c r="F154" s="166"/>
      <c r="G154" s="166"/>
    </row>
    <row r="155" spans="1:7">
      <c r="A155" s="166"/>
      <c r="B155" s="166"/>
      <c r="C155" s="166"/>
      <c r="D155" s="166"/>
      <c r="E155" s="195"/>
      <c r="F155" s="166"/>
      <c r="G155" s="166"/>
    </row>
    <row r="156" spans="1:7">
      <c r="A156" s="166"/>
      <c r="B156" s="166"/>
      <c r="C156" s="166"/>
      <c r="D156" s="166"/>
      <c r="E156" s="195"/>
      <c r="F156" s="166"/>
      <c r="G156" s="166"/>
    </row>
    <row r="157" spans="1:7">
      <c r="A157" s="166"/>
      <c r="B157" s="166"/>
      <c r="C157" s="166"/>
      <c r="D157" s="166"/>
      <c r="E157" s="195"/>
      <c r="F157" s="166"/>
      <c r="G157" s="166"/>
    </row>
    <row r="158" spans="1:7">
      <c r="A158" s="166"/>
      <c r="B158" s="166"/>
      <c r="C158" s="166"/>
      <c r="D158" s="166"/>
      <c r="E158" s="195"/>
      <c r="F158" s="166"/>
      <c r="G158" s="166"/>
    </row>
    <row r="159" spans="1:7">
      <c r="A159" s="166"/>
      <c r="B159" s="166"/>
      <c r="C159" s="166"/>
      <c r="D159" s="166"/>
      <c r="E159" s="195"/>
      <c r="F159" s="166"/>
      <c r="G159" s="166"/>
    </row>
    <row r="160" spans="1:7">
      <c r="A160" s="166"/>
      <c r="B160" s="166"/>
      <c r="C160" s="166"/>
      <c r="D160" s="166"/>
      <c r="E160" s="195"/>
      <c r="F160" s="166"/>
      <c r="G160" s="166"/>
    </row>
    <row r="161" spans="1:7">
      <c r="A161" s="166"/>
      <c r="B161" s="166"/>
      <c r="C161" s="166"/>
      <c r="D161" s="166"/>
      <c r="E161" s="195"/>
      <c r="F161" s="166"/>
      <c r="G161" s="166"/>
    </row>
    <row r="162" spans="1:7">
      <c r="A162" s="166"/>
      <c r="B162" s="166"/>
      <c r="C162" s="166"/>
      <c r="D162" s="166"/>
      <c r="E162" s="195"/>
      <c r="F162" s="166"/>
      <c r="G162" s="166"/>
    </row>
    <row r="163" spans="1:7">
      <c r="A163" s="166"/>
      <c r="B163" s="166"/>
      <c r="C163" s="166"/>
      <c r="D163" s="166"/>
      <c r="E163" s="195"/>
      <c r="F163" s="166"/>
      <c r="G163" s="166"/>
    </row>
    <row r="164" spans="1:7">
      <c r="A164" s="166"/>
      <c r="B164" s="166"/>
      <c r="C164" s="166"/>
      <c r="D164" s="166"/>
      <c r="E164" s="195"/>
      <c r="F164" s="166"/>
      <c r="G164" s="166"/>
    </row>
    <row r="165" spans="1:7">
      <c r="A165" s="166"/>
      <c r="B165" s="166"/>
      <c r="C165" s="166"/>
      <c r="D165" s="166"/>
      <c r="E165" s="195"/>
      <c r="F165" s="166"/>
      <c r="G165" s="166"/>
    </row>
    <row r="166" spans="1:7">
      <c r="A166" s="166"/>
      <c r="B166" s="166"/>
      <c r="C166" s="166"/>
      <c r="D166" s="166"/>
      <c r="E166" s="195"/>
      <c r="F166" s="166"/>
      <c r="G166" s="166"/>
    </row>
  </sheetData>
  <sheetProtection password="C7B2" sheet="1"/>
  <mergeCells count="2">
    <mergeCell ref="A1:G1"/>
    <mergeCell ref="A96:G96"/>
  </mergeCells>
  <printOptions horizontalCentered="1" gridLinesSet="0"/>
  <pageMargins left="0.78740157480314965" right="0.78740157480314965" top="0.98425196850393704" bottom="0.59055118110236227" header="0.51181102362204722" footer="0.19685039370078741"/>
  <pageSetup paperSize="9" orientation="landscape" horizontalDpi="300" r:id="rId1"/>
  <headerFooter alignWithMargins="0">
    <oddFooter>&amp;L&amp;9Zpracováno programem &amp;"Arial CE,Tučné"BUILDpower,  © RTS, a.s.&amp;R&amp;9Stránka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138</vt:i4>
      </vt:variant>
    </vt:vector>
  </HeadingPairs>
  <TitlesOfParts>
    <vt:vector size="149" baseType="lpstr">
      <vt:lpstr>Uchazeč</vt:lpstr>
      <vt:lpstr>Stavba</vt:lpstr>
      <vt:lpstr>SO01 SO01 </vt:lpstr>
      <vt:lpstr>SO02 SO02 </vt:lpstr>
      <vt:lpstr>SO03 SO03 </vt:lpstr>
      <vt:lpstr>SO04 SO04 </vt:lpstr>
      <vt:lpstr>SO05 SO05 </vt:lpstr>
      <vt:lpstr>SO06 SO06 </vt:lpstr>
      <vt:lpstr>SO07 SO07 </vt:lpstr>
      <vt:lpstr>SO08 SO08 </vt:lpstr>
      <vt:lpstr>SO09 SO09 </vt:lpstr>
      <vt:lpstr>Stavba!CisloStavby</vt:lpstr>
      <vt:lpstr>Stavba!NazevObjektu</vt:lpstr>
      <vt:lpstr>Stavba!NazevStavby</vt:lpstr>
      <vt:lpstr>'SO01 SO01 '!Názvy_tisku</vt:lpstr>
      <vt:lpstr>'SO02 SO02 '!Názvy_tisku</vt:lpstr>
      <vt:lpstr>'SO03 SO03 '!Názvy_tisku</vt:lpstr>
      <vt:lpstr>'SO04 SO04 '!Názvy_tisku</vt:lpstr>
      <vt:lpstr>'SO05 SO05 '!Názvy_tisku</vt:lpstr>
      <vt:lpstr>'SO06 SO06 '!Názvy_tisku</vt:lpstr>
      <vt:lpstr>'SO07 SO07 '!Názvy_tisku</vt:lpstr>
      <vt:lpstr>'SO08 SO08 '!Názvy_tisku</vt:lpstr>
      <vt:lpstr>'SO09 SO09 '!Názvy_tisku</vt:lpstr>
      <vt:lpstr>Stavba!Objednatel</vt:lpstr>
      <vt:lpstr>Objekt</vt:lpstr>
      <vt:lpstr>'SO01 SO01 '!Oblast_tisku</vt:lpstr>
      <vt:lpstr>'SO02 SO02 '!Oblast_tisku</vt:lpstr>
      <vt:lpstr>'SO03 SO03 '!Oblast_tisku</vt:lpstr>
      <vt:lpstr>'SO04 SO04 '!Oblast_tisku</vt:lpstr>
      <vt:lpstr>'SO05 SO05 '!Oblast_tisku</vt:lpstr>
      <vt:lpstr>'SO06 SO06 '!Oblast_tisku</vt:lpstr>
      <vt:lpstr>'SO07 SO07 '!Oblast_tisku</vt:lpstr>
      <vt:lpstr>'SO08 SO08 '!Oblast_tisku</vt:lpstr>
      <vt:lpstr>'SO09 SO09 '!Oblast_tisku</vt:lpstr>
      <vt:lpstr>Stavba!Oblast_tisku</vt:lpstr>
      <vt:lpstr>odic</vt:lpstr>
      <vt:lpstr>oico</vt:lpstr>
      <vt:lpstr>omisto</vt:lpstr>
      <vt:lpstr>onazev</vt:lpstr>
      <vt:lpstr>opsc</vt:lpstr>
      <vt:lpstr>'SO02 SO02 '!SloupecCC</vt:lpstr>
      <vt:lpstr>'SO03 SO03 '!SloupecCC</vt:lpstr>
      <vt:lpstr>'SO04 SO04 '!SloupecCC</vt:lpstr>
      <vt:lpstr>'SO05 SO05 '!SloupecCC</vt:lpstr>
      <vt:lpstr>'SO06 SO06 '!SloupecCC</vt:lpstr>
      <vt:lpstr>'SO07 SO07 '!SloupecCC</vt:lpstr>
      <vt:lpstr>'SO08 SO08 '!SloupecCC</vt:lpstr>
      <vt:lpstr>'SO09 SO09 '!SloupecCC</vt:lpstr>
      <vt:lpstr>SloupecCC</vt:lpstr>
      <vt:lpstr>'SO02 SO02 '!SloupecCDH</vt:lpstr>
      <vt:lpstr>'SO03 SO03 '!SloupecCDH</vt:lpstr>
      <vt:lpstr>'SO04 SO04 '!SloupecCDH</vt:lpstr>
      <vt:lpstr>'SO05 SO05 '!SloupecCDH</vt:lpstr>
      <vt:lpstr>'SO06 SO06 '!SloupecCDH</vt:lpstr>
      <vt:lpstr>'SO07 SO07 '!SloupecCDH</vt:lpstr>
      <vt:lpstr>'SO08 SO08 '!SloupecCDH</vt:lpstr>
      <vt:lpstr>'SO09 SO09 '!SloupecCDH</vt:lpstr>
      <vt:lpstr>SloupecCDH</vt:lpstr>
      <vt:lpstr>'SO02 SO02 '!SloupecCisloPol</vt:lpstr>
      <vt:lpstr>'SO03 SO03 '!SloupecCisloPol</vt:lpstr>
      <vt:lpstr>'SO04 SO04 '!SloupecCisloPol</vt:lpstr>
      <vt:lpstr>'SO05 SO05 '!SloupecCisloPol</vt:lpstr>
      <vt:lpstr>'SO06 SO06 '!SloupecCisloPol</vt:lpstr>
      <vt:lpstr>'SO07 SO07 '!SloupecCisloPol</vt:lpstr>
      <vt:lpstr>'SO08 SO08 '!SloupecCisloPol</vt:lpstr>
      <vt:lpstr>'SO09 SO09 '!SloupecCisloPol</vt:lpstr>
      <vt:lpstr>SloupecCisloPol</vt:lpstr>
      <vt:lpstr>'SO02 SO02 '!SloupecCH</vt:lpstr>
      <vt:lpstr>'SO03 SO03 '!SloupecCH</vt:lpstr>
      <vt:lpstr>'SO04 SO04 '!SloupecCH</vt:lpstr>
      <vt:lpstr>'SO05 SO05 '!SloupecCH</vt:lpstr>
      <vt:lpstr>'SO06 SO06 '!SloupecCH</vt:lpstr>
      <vt:lpstr>'SO07 SO07 '!SloupecCH</vt:lpstr>
      <vt:lpstr>'SO08 SO08 '!SloupecCH</vt:lpstr>
      <vt:lpstr>'SO09 SO09 '!SloupecCH</vt:lpstr>
      <vt:lpstr>SloupecCH</vt:lpstr>
      <vt:lpstr>'SO02 SO02 '!SloupecJC</vt:lpstr>
      <vt:lpstr>'SO03 SO03 '!SloupecJC</vt:lpstr>
      <vt:lpstr>'SO04 SO04 '!SloupecJC</vt:lpstr>
      <vt:lpstr>'SO05 SO05 '!SloupecJC</vt:lpstr>
      <vt:lpstr>'SO06 SO06 '!SloupecJC</vt:lpstr>
      <vt:lpstr>'SO07 SO07 '!SloupecJC</vt:lpstr>
      <vt:lpstr>'SO08 SO08 '!SloupecJC</vt:lpstr>
      <vt:lpstr>'SO09 SO09 '!SloupecJC</vt:lpstr>
      <vt:lpstr>SloupecJC</vt:lpstr>
      <vt:lpstr>'SO02 SO02 '!SloupecJDH</vt:lpstr>
      <vt:lpstr>'SO03 SO03 '!SloupecJDH</vt:lpstr>
      <vt:lpstr>'SO04 SO04 '!SloupecJDH</vt:lpstr>
      <vt:lpstr>'SO05 SO05 '!SloupecJDH</vt:lpstr>
      <vt:lpstr>'SO06 SO06 '!SloupecJDH</vt:lpstr>
      <vt:lpstr>'SO07 SO07 '!SloupecJDH</vt:lpstr>
      <vt:lpstr>'SO08 SO08 '!SloupecJDH</vt:lpstr>
      <vt:lpstr>'SO09 SO09 '!SloupecJDH</vt:lpstr>
      <vt:lpstr>SloupecJDH</vt:lpstr>
      <vt:lpstr>'SO02 SO02 '!SloupecJDM</vt:lpstr>
      <vt:lpstr>'SO03 SO03 '!SloupecJDM</vt:lpstr>
      <vt:lpstr>'SO04 SO04 '!SloupecJDM</vt:lpstr>
      <vt:lpstr>'SO05 SO05 '!SloupecJDM</vt:lpstr>
      <vt:lpstr>'SO06 SO06 '!SloupecJDM</vt:lpstr>
      <vt:lpstr>'SO07 SO07 '!SloupecJDM</vt:lpstr>
      <vt:lpstr>'SO08 SO08 '!SloupecJDM</vt:lpstr>
      <vt:lpstr>'SO09 SO09 '!SloupecJDM</vt:lpstr>
      <vt:lpstr>SloupecJDM</vt:lpstr>
      <vt:lpstr>'SO02 SO02 '!SloupecJH</vt:lpstr>
      <vt:lpstr>'SO03 SO03 '!SloupecJH</vt:lpstr>
      <vt:lpstr>'SO04 SO04 '!SloupecJH</vt:lpstr>
      <vt:lpstr>'SO05 SO05 '!SloupecJH</vt:lpstr>
      <vt:lpstr>'SO06 SO06 '!SloupecJH</vt:lpstr>
      <vt:lpstr>'SO07 SO07 '!SloupecJH</vt:lpstr>
      <vt:lpstr>'SO08 SO08 '!SloupecJH</vt:lpstr>
      <vt:lpstr>'SO09 SO09 '!SloupecJH</vt:lpstr>
      <vt:lpstr>SloupecJH</vt:lpstr>
      <vt:lpstr>'SO02 SO02 '!SloupecMJ</vt:lpstr>
      <vt:lpstr>'SO03 SO03 '!SloupecMJ</vt:lpstr>
      <vt:lpstr>'SO04 SO04 '!SloupecMJ</vt:lpstr>
      <vt:lpstr>'SO05 SO05 '!SloupecMJ</vt:lpstr>
      <vt:lpstr>'SO06 SO06 '!SloupecMJ</vt:lpstr>
      <vt:lpstr>'SO07 SO07 '!SloupecMJ</vt:lpstr>
      <vt:lpstr>'SO08 SO08 '!SloupecMJ</vt:lpstr>
      <vt:lpstr>'SO09 SO09 '!SloupecMJ</vt:lpstr>
      <vt:lpstr>SloupecMJ</vt:lpstr>
      <vt:lpstr>'SO02 SO02 '!SloupecMnozstvi</vt:lpstr>
      <vt:lpstr>'SO03 SO03 '!SloupecMnozstvi</vt:lpstr>
      <vt:lpstr>'SO04 SO04 '!SloupecMnozstvi</vt:lpstr>
      <vt:lpstr>'SO05 SO05 '!SloupecMnozstvi</vt:lpstr>
      <vt:lpstr>'SO06 SO06 '!SloupecMnozstvi</vt:lpstr>
      <vt:lpstr>'SO07 SO07 '!SloupecMnozstvi</vt:lpstr>
      <vt:lpstr>'SO08 SO08 '!SloupecMnozstvi</vt:lpstr>
      <vt:lpstr>'SO09 SO09 '!SloupecMnozstvi</vt:lpstr>
      <vt:lpstr>SloupecMnozstvi</vt:lpstr>
      <vt:lpstr>'SO02 SO02 '!SloupecNazPol</vt:lpstr>
      <vt:lpstr>'SO03 SO03 '!SloupecNazPol</vt:lpstr>
      <vt:lpstr>'SO04 SO04 '!SloupecNazPol</vt:lpstr>
      <vt:lpstr>'SO05 SO05 '!SloupecNazPol</vt:lpstr>
      <vt:lpstr>'SO06 SO06 '!SloupecNazPol</vt:lpstr>
      <vt:lpstr>'SO07 SO07 '!SloupecNazPol</vt:lpstr>
      <vt:lpstr>'SO08 SO08 '!SloupecNazPol</vt:lpstr>
      <vt:lpstr>'SO09 SO09 '!SloupecNazPol</vt:lpstr>
      <vt:lpstr>SloupecNazPol</vt:lpstr>
      <vt:lpstr>'SO02 SO02 '!SloupecPC</vt:lpstr>
      <vt:lpstr>'SO03 SO03 '!SloupecPC</vt:lpstr>
      <vt:lpstr>'SO04 SO04 '!SloupecPC</vt:lpstr>
      <vt:lpstr>'SO05 SO05 '!SloupecPC</vt:lpstr>
      <vt:lpstr>'SO06 SO06 '!SloupecPC</vt:lpstr>
      <vt:lpstr>'SO07 SO07 '!SloupecPC</vt:lpstr>
      <vt:lpstr>'SO08 SO08 '!SloupecPC</vt:lpstr>
      <vt:lpstr>'SO09 SO09 '!SloupecPC</vt:lpstr>
      <vt:lpstr>SloupecPC</vt:lpstr>
      <vt:lpstr>StavbaCelkem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2020-12-03T13:45:08Z</dcterms:created>
  <dcterms:modified xsi:type="dcterms:W3CDTF">2020-12-03T13:46:13Z</dcterms:modified>
</cp:coreProperties>
</file>